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1442" documentId="8_{71545566-60BC-45E9-99C5-F5E7C70E600E}" xr6:coauthVersionLast="47" xr6:coauthVersionMax="47" xr10:uidLastSave="{0B80CF44-F76D-4E4C-84A3-4BAC7FB8A826}"/>
  <bookViews>
    <workbookView xWindow="-28920" yWindow="-120" windowWidth="29040" windowHeight="15840" xr2:uid="{00000000-000D-0000-FFFF-FFFF00000000}"/>
  </bookViews>
  <sheets>
    <sheet name="Schlafprotokoll" sheetId="1" r:id="rId1"/>
    <sheet name="Einstellungen" sheetId="3" r:id="rId2"/>
    <sheet name="Info" sheetId="4" r:id="rId3"/>
  </sheets>
  <externalReferences>
    <externalReference r:id="rId4"/>
  </externalReferences>
  <definedNames>
    <definedName name="_xlnm._FilterDatabase" localSheetId="0" hidden="1">Schlafprotokoll!$B$5:$BK$551</definedName>
    <definedName name="April">Schlafprotokoll!$A$142</definedName>
    <definedName name="August">Schlafprotokoll!$A$324</definedName>
    <definedName name="Dezember">Schlafprotokoll!$A$506</definedName>
    <definedName name="_xlnm.Print_Titles" localSheetId="0">Schlafprotokoll!$1:$5</definedName>
    <definedName name="Februar">Schlafprotokoll!$A$52</definedName>
    <definedName name="Januar">Schlafprotokoll!$A$6</definedName>
    <definedName name="Juli">Schlafprotokoll!$A$278</definedName>
    <definedName name="Juni">Schlafprotokoll!$A$233</definedName>
    <definedName name="Kalenderjahr" localSheetId="2">[1]Einstellungen!$C$2</definedName>
    <definedName name="Kalenderjahr">Einstellungen!$C$2</definedName>
    <definedName name="Maerz">Schlafprotokoll!$A$96</definedName>
    <definedName name="Mai">Schlafprotokoll!$A$187</definedName>
    <definedName name="November">Schlafprotokoll!$A$461</definedName>
    <definedName name="Oktober">Schlafprotokoll!$A$415</definedName>
    <definedName name="September">Schlafprotokoll!$A$370</definedName>
    <definedName name="Tabelle_Feiertage" localSheetId="2">#REF!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7" i="1" l="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53" i="1"/>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I5" i="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AN5" i="1" s="1"/>
  <c r="AO5" i="1" s="1"/>
  <c r="AP5" i="1" s="1"/>
  <c r="AQ5" i="1" s="1"/>
  <c r="AR5" i="1" s="1"/>
  <c r="AS5" i="1" s="1"/>
  <c r="AT5" i="1" s="1"/>
  <c r="AU5" i="1" s="1"/>
  <c r="AV5" i="1" s="1"/>
  <c r="AW5" i="1" s="1"/>
  <c r="AX5" i="1" s="1"/>
  <c r="AY5" i="1" s="1"/>
  <c r="AZ5" i="1" s="1"/>
  <c r="BA5" i="1" s="1"/>
  <c r="BB5" i="1" s="1"/>
  <c r="BC5" i="1" s="1"/>
  <c r="BD5" i="1" s="1"/>
  <c r="BJ538" i="1"/>
  <c r="BI537" i="1"/>
  <c r="BH537" i="1"/>
  <c r="BG537" i="1"/>
  <c r="BF537" i="1"/>
  <c r="BE537" i="1"/>
  <c r="BI536" i="1"/>
  <c r="BH536" i="1"/>
  <c r="BG536" i="1"/>
  <c r="BF536" i="1"/>
  <c r="BE536" i="1"/>
  <c r="BI535" i="1"/>
  <c r="BH535" i="1"/>
  <c r="BG535" i="1"/>
  <c r="BF535" i="1"/>
  <c r="BE535" i="1"/>
  <c r="BI534" i="1"/>
  <c r="BH534" i="1"/>
  <c r="BG534" i="1"/>
  <c r="BF534" i="1"/>
  <c r="BE534" i="1"/>
  <c r="BI533" i="1"/>
  <c r="BH533" i="1"/>
  <c r="BG533" i="1"/>
  <c r="BF533" i="1"/>
  <c r="BE533" i="1"/>
  <c r="BI532" i="1"/>
  <c r="BH532" i="1"/>
  <c r="BG532" i="1"/>
  <c r="BF532" i="1"/>
  <c r="BE532" i="1"/>
  <c r="BI531" i="1"/>
  <c r="BH531" i="1"/>
  <c r="BG531" i="1"/>
  <c r="BF531" i="1"/>
  <c r="BE531" i="1"/>
  <c r="BI530" i="1"/>
  <c r="BH530" i="1"/>
  <c r="BG530" i="1"/>
  <c r="BF530" i="1"/>
  <c r="BE530" i="1"/>
  <c r="BI529" i="1"/>
  <c r="BH529" i="1"/>
  <c r="BG529" i="1"/>
  <c r="BF529" i="1"/>
  <c r="BE529" i="1"/>
  <c r="BI528" i="1"/>
  <c r="BH528" i="1"/>
  <c r="BG528" i="1"/>
  <c r="BF528" i="1"/>
  <c r="BE528" i="1"/>
  <c r="BI527" i="1"/>
  <c r="BH527" i="1"/>
  <c r="BG527" i="1"/>
  <c r="BF527" i="1"/>
  <c r="BE527" i="1"/>
  <c r="BI526" i="1"/>
  <c r="BH526" i="1"/>
  <c r="BG526" i="1"/>
  <c r="BF526" i="1"/>
  <c r="BE526" i="1"/>
  <c r="BI525" i="1"/>
  <c r="BH525" i="1"/>
  <c r="BG525" i="1"/>
  <c r="BF525" i="1"/>
  <c r="BE525" i="1"/>
  <c r="BI524" i="1"/>
  <c r="BH524" i="1"/>
  <c r="BG524" i="1"/>
  <c r="BF524" i="1"/>
  <c r="BE524" i="1"/>
  <c r="BI523" i="1"/>
  <c r="BH523" i="1"/>
  <c r="BG523" i="1"/>
  <c r="BF523" i="1"/>
  <c r="BE523" i="1"/>
  <c r="BI522" i="1"/>
  <c r="BH522" i="1"/>
  <c r="BG522" i="1"/>
  <c r="BF522" i="1"/>
  <c r="BE522" i="1"/>
  <c r="BI521" i="1"/>
  <c r="BH521" i="1"/>
  <c r="BG521" i="1"/>
  <c r="BF521" i="1"/>
  <c r="BE521" i="1"/>
  <c r="BI520" i="1"/>
  <c r="BH520" i="1"/>
  <c r="BG520" i="1"/>
  <c r="BF520" i="1"/>
  <c r="BE520" i="1"/>
  <c r="BI519" i="1"/>
  <c r="BH519" i="1"/>
  <c r="BG519" i="1"/>
  <c r="BF519" i="1"/>
  <c r="BE519" i="1"/>
  <c r="BI518" i="1"/>
  <c r="BH518" i="1"/>
  <c r="BG518" i="1"/>
  <c r="BF518" i="1"/>
  <c r="BE518" i="1"/>
  <c r="BI517" i="1"/>
  <c r="BH517" i="1"/>
  <c r="BG517" i="1"/>
  <c r="BF517" i="1"/>
  <c r="BE517" i="1"/>
  <c r="BI516" i="1"/>
  <c r="BH516" i="1"/>
  <c r="BG516" i="1"/>
  <c r="BF516" i="1"/>
  <c r="BE516" i="1"/>
  <c r="BI515" i="1"/>
  <c r="BH515" i="1"/>
  <c r="BG515" i="1"/>
  <c r="BF515" i="1"/>
  <c r="BE515" i="1"/>
  <c r="BI514" i="1"/>
  <c r="BH514" i="1"/>
  <c r="BG514" i="1"/>
  <c r="BF514" i="1"/>
  <c r="BE514" i="1"/>
  <c r="BI513" i="1"/>
  <c r="BH513" i="1"/>
  <c r="BG513" i="1"/>
  <c r="BF513" i="1"/>
  <c r="BE513" i="1"/>
  <c r="BI512" i="1"/>
  <c r="BH512" i="1"/>
  <c r="BG512" i="1"/>
  <c r="BF512" i="1"/>
  <c r="BE512" i="1"/>
  <c r="BI511" i="1"/>
  <c r="BH511" i="1"/>
  <c r="BG511" i="1"/>
  <c r="BF511" i="1"/>
  <c r="BE511" i="1"/>
  <c r="BI510" i="1"/>
  <c r="BH510" i="1"/>
  <c r="BG510" i="1"/>
  <c r="BF510" i="1"/>
  <c r="BE510" i="1"/>
  <c r="BI509" i="1"/>
  <c r="BH509" i="1"/>
  <c r="BG509" i="1"/>
  <c r="BF509" i="1"/>
  <c r="BE509" i="1"/>
  <c r="BI508" i="1"/>
  <c r="BH508" i="1"/>
  <c r="BG508" i="1"/>
  <c r="BG538" i="1" s="1"/>
  <c r="BF508" i="1"/>
  <c r="BE508" i="1"/>
  <c r="BI507" i="1"/>
  <c r="BH507" i="1"/>
  <c r="BG507" i="1"/>
  <c r="BF507" i="1"/>
  <c r="BE507" i="1"/>
  <c r="BI491" i="1"/>
  <c r="BH491" i="1"/>
  <c r="BG491" i="1"/>
  <c r="BF491" i="1"/>
  <c r="BE491" i="1"/>
  <c r="BI490" i="1"/>
  <c r="BH490" i="1"/>
  <c r="BG490" i="1"/>
  <c r="BF490" i="1"/>
  <c r="BE490" i="1"/>
  <c r="BI489" i="1"/>
  <c r="BH489" i="1"/>
  <c r="BG489" i="1"/>
  <c r="BF489" i="1"/>
  <c r="BE489" i="1"/>
  <c r="BI488" i="1"/>
  <c r="BH488" i="1"/>
  <c r="BG488" i="1"/>
  <c r="BF488" i="1"/>
  <c r="BE488" i="1"/>
  <c r="BI487" i="1"/>
  <c r="BH487" i="1"/>
  <c r="BG487" i="1"/>
  <c r="BF487" i="1"/>
  <c r="BE487" i="1"/>
  <c r="BI486" i="1"/>
  <c r="BH486" i="1"/>
  <c r="BG486" i="1"/>
  <c r="BF486" i="1"/>
  <c r="BE486" i="1"/>
  <c r="BI485" i="1"/>
  <c r="BH485" i="1"/>
  <c r="BG485" i="1"/>
  <c r="BF485" i="1"/>
  <c r="BE485" i="1"/>
  <c r="BI484" i="1"/>
  <c r="BH484" i="1"/>
  <c r="BG484" i="1"/>
  <c r="BF484" i="1"/>
  <c r="BE484" i="1"/>
  <c r="BI483" i="1"/>
  <c r="BH483" i="1"/>
  <c r="BG483" i="1"/>
  <c r="BF483" i="1"/>
  <c r="BE483" i="1"/>
  <c r="BI482" i="1"/>
  <c r="BH482" i="1"/>
  <c r="BG482" i="1"/>
  <c r="BF482" i="1"/>
  <c r="BE482" i="1"/>
  <c r="BI481" i="1"/>
  <c r="BH481" i="1"/>
  <c r="BG481" i="1"/>
  <c r="BF481" i="1"/>
  <c r="BE481" i="1"/>
  <c r="BI480" i="1"/>
  <c r="BH480" i="1"/>
  <c r="BG480" i="1"/>
  <c r="BF480" i="1"/>
  <c r="BE480" i="1"/>
  <c r="BI479" i="1"/>
  <c r="BH479" i="1"/>
  <c r="BG479" i="1"/>
  <c r="BF479" i="1"/>
  <c r="BE479" i="1"/>
  <c r="BI478" i="1"/>
  <c r="BH478" i="1"/>
  <c r="BG478" i="1"/>
  <c r="BF478" i="1"/>
  <c r="BE478" i="1"/>
  <c r="BI477" i="1"/>
  <c r="BH477" i="1"/>
  <c r="BG477" i="1"/>
  <c r="BF477" i="1"/>
  <c r="BE477" i="1"/>
  <c r="BI476" i="1"/>
  <c r="BH476" i="1"/>
  <c r="BG476" i="1"/>
  <c r="BF476" i="1"/>
  <c r="BE476" i="1"/>
  <c r="BI475" i="1"/>
  <c r="BH475" i="1"/>
  <c r="BG475" i="1"/>
  <c r="BF475" i="1"/>
  <c r="BE475" i="1"/>
  <c r="BI474" i="1"/>
  <c r="BH474" i="1"/>
  <c r="BG474" i="1"/>
  <c r="BF474" i="1"/>
  <c r="BE474" i="1"/>
  <c r="BI473" i="1"/>
  <c r="BH473" i="1"/>
  <c r="BG473" i="1"/>
  <c r="BF473" i="1"/>
  <c r="BE473" i="1"/>
  <c r="BI472" i="1"/>
  <c r="BH472" i="1"/>
  <c r="BG472" i="1"/>
  <c r="BF472" i="1"/>
  <c r="BE472" i="1"/>
  <c r="BI471" i="1"/>
  <c r="BH471" i="1"/>
  <c r="BG471" i="1"/>
  <c r="BF471" i="1"/>
  <c r="BE471" i="1"/>
  <c r="BI470" i="1"/>
  <c r="BH470" i="1"/>
  <c r="BG470" i="1"/>
  <c r="BF470" i="1"/>
  <c r="BE470" i="1"/>
  <c r="BI469" i="1"/>
  <c r="BH469" i="1"/>
  <c r="BG469" i="1"/>
  <c r="BF469" i="1"/>
  <c r="BE469" i="1"/>
  <c r="BI468" i="1"/>
  <c r="BH468" i="1"/>
  <c r="BG468" i="1"/>
  <c r="BF468" i="1"/>
  <c r="BE468" i="1"/>
  <c r="BI467" i="1"/>
  <c r="BH467" i="1"/>
  <c r="BG467" i="1"/>
  <c r="BF467" i="1"/>
  <c r="BE467" i="1"/>
  <c r="BI466" i="1"/>
  <c r="BH466" i="1"/>
  <c r="BG466" i="1"/>
  <c r="BF466" i="1"/>
  <c r="BE466" i="1"/>
  <c r="BI465" i="1"/>
  <c r="BH465" i="1"/>
  <c r="BG465" i="1"/>
  <c r="BF465" i="1"/>
  <c r="BE465" i="1"/>
  <c r="BI464" i="1"/>
  <c r="BH464" i="1"/>
  <c r="BG464" i="1"/>
  <c r="BF464" i="1"/>
  <c r="BE464" i="1"/>
  <c r="BI463" i="1"/>
  <c r="BH463" i="1"/>
  <c r="BG463" i="1"/>
  <c r="BF463" i="1"/>
  <c r="BE463" i="1"/>
  <c r="BI462" i="1"/>
  <c r="BH462" i="1"/>
  <c r="BG462" i="1"/>
  <c r="BF462" i="1"/>
  <c r="BE462" i="1"/>
  <c r="BI446" i="1"/>
  <c r="BH446" i="1"/>
  <c r="BG446" i="1"/>
  <c r="BF446" i="1"/>
  <c r="BE446" i="1"/>
  <c r="BI445" i="1"/>
  <c r="BH445" i="1"/>
  <c r="BG445" i="1"/>
  <c r="BF445" i="1"/>
  <c r="BE445" i="1"/>
  <c r="BI444" i="1"/>
  <c r="BH444" i="1"/>
  <c r="BG444" i="1"/>
  <c r="BF444" i="1"/>
  <c r="BE444" i="1"/>
  <c r="BI443" i="1"/>
  <c r="BH443" i="1"/>
  <c r="BG443" i="1"/>
  <c r="BF443" i="1"/>
  <c r="BE443" i="1"/>
  <c r="BI442" i="1"/>
  <c r="BH442" i="1"/>
  <c r="BG442" i="1"/>
  <c r="BF442" i="1"/>
  <c r="BE442" i="1"/>
  <c r="BI441" i="1"/>
  <c r="BH441" i="1"/>
  <c r="BG441" i="1"/>
  <c r="BF441" i="1"/>
  <c r="BE441" i="1"/>
  <c r="BI440" i="1"/>
  <c r="BH440" i="1"/>
  <c r="BG440" i="1"/>
  <c r="BF440" i="1"/>
  <c r="BE440" i="1"/>
  <c r="BI439" i="1"/>
  <c r="BH439" i="1"/>
  <c r="BG439" i="1"/>
  <c r="BF439" i="1"/>
  <c r="BE439" i="1"/>
  <c r="BI438" i="1"/>
  <c r="BH438" i="1"/>
  <c r="BG438" i="1"/>
  <c r="BF438" i="1"/>
  <c r="BE438" i="1"/>
  <c r="BI437" i="1"/>
  <c r="BH437" i="1"/>
  <c r="BG437" i="1"/>
  <c r="BF437" i="1"/>
  <c r="BE437" i="1"/>
  <c r="BI436" i="1"/>
  <c r="BH436" i="1"/>
  <c r="BG436" i="1"/>
  <c r="BF436" i="1"/>
  <c r="BE436" i="1"/>
  <c r="BI435" i="1"/>
  <c r="BH435" i="1"/>
  <c r="BG435" i="1"/>
  <c r="BF435" i="1"/>
  <c r="BE435" i="1"/>
  <c r="BI434" i="1"/>
  <c r="BH434" i="1"/>
  <c r="BG434" i="1"/>
  <c r="BF434" i="1"/>
  <c r="BE434" i="1"/>
  <c r="BI433" i="1"/>
  <c r="BH433" i="1"/>
  <c r="BG433" i="1"/>
  <c r="BF433" i="1"/>
  <c r="BE433" i="1"/>
  <c r="BI432" i="1"/>
  <c r="BH432" i="1"/>
  <c r="BG432" i="1"/>
  <c r="BF432" i="1"/>
  <c r="BE432" i="1"/>
  <c r="BI431" i="1"/>
  <c r="BH431" i="1"/>
  <c r="BG431" i="1"/>
  <c r="BF431" i="1"/>
  <c r="BE431" i="1"/>
  <c r="BI430" i="1"/>
  <c r="BH430" i="1"/>
  <c r="BG430" i="1"/>
  <c r="BF430" i="1"/>
  <c r="BE430" i="1"/>
  <c r="BI429" i="1"/>
  <c r="BH429" i="1"/>
  <c r="BG429" i="1"/>
  <c r="BF429" i="1"/>
  <c r="BE429" i="1"/>
  <c r="BI428" i="1"/>
  <c r="BH428" i="1"/>
  <c r="BG428" i="1"/>
  <c r="BF428" i="1"/>
  <c r="BE428" i="1"/>
  <c r="BI427" i="1"/>
  <c r="BH427" i="1"/>
  <c r="BG427" i="1"/>
  <c r="BF427" i="1"/>
  <c r="BE427" i="1"/>
  <c r="BI426" i="1"/>
  <c r="BH426" i="1"/>
  <c r="BG426" i="1"/>
  <c r="BF426" i="1"/>
  <c r="BE426" i="1"/>
  <c r="BI425" i="1"/>
  <c r="BH425" i="1"/>
  <c r="BG425" i="1"/>
  <c r="BF425" i="1"/>
  <c r="BE425" i="1"/>
  <c r="BI424" i="1"/>
  <c r="BH424" i="1"/>
  <c r="BG424" i="1"/>
  <c r="BF424" i="1"/>
  <c r="BE424" i="1"/>
  <c r="BI423" i="1"/>
  <c r="BH423" i="1"/>
  <c r="BG423" i="1"/>
  <c r="BF423" i="1"/>
  <c r="BE423" i="1"/>
  <c r="BI422" i="1"/>
  <c r="BH422" i="1"/>
  <c r="BG422" i="1"/>
  <c r="BF422" i="1"/>
  <c r="BE422" i="1"/>
  <c r="BI421" i="1"/>
  <c r="BH421" i="1"/>
  <c r="BG421" i="1"/>
  <c r="BF421" i="1"/>
  <c r="BE421" i="1"/>
  <c r="BI420" i="1"/>
  <c r="BH420" i="1"/>
  <c r="BG420" i="1"/>
  <c r="BF420" i="1"/>
  <c r="BE420" i="1"/>
  <c r="BI419" i="1"/>
  <c r="BH419" i="1"/>
  <c r="BG419" i="1"/>
  <c r="BF419" i="1"/>
  <c r="BE419" i="1"/>
  <c r="BI418" i="1"/>
  <c r="BH418" i="1"/>
  <c r="BG418" i="1"/>
  <c r="BF418" i="1"/>
  <c r="BE418" i="1"/>
  <c r="BI417" i="1"/>
  <c r="BH417" i="1"/>
  <c r="BG417" i="1"/>
  <c r="BF417" i="1"/>
  <c r="BE417" i="1"/>
  <c r="BI416" i="1"/>
  <c r="BH416" i="1"/>
  <c r="BG416" i="1"/>
  <c r="BF416" i="1"/>
  <c r="BE416" i="1"/>
  <c r="BI400" i="1"/>
  <c r="BH400" i="1"/>
  <c r="BG400" i="1"/>
  <c r="BF400" i="1"/>
  <c r="BE400" i="1"/>
  <c r="BI399" i="1"/>
  <c r="BH399" i="1"/>
  <c r="BG399" i="1"/>
  <c r="BF399" i="1"/>
  <c r="BE399" i="1"/>
  <c r="BI398" i="1"/>
  <c r="BH398" i="1"/>
  <c r="BG398" i="1"/>
  <c r="BF398" i="1"/>
  <c r="BE398" i="1"/>
  <c r="BI397" i="1"/>
  <c r="BH397" i="1"/>
  <c r="BG397" i="1"/>
  <c r="BF397" i="1"/>
  <c r="BE397" i="1"/>
  <c r="BI396" i="1"/>
  <c r="BH396" i="1"/>
  <c r="BG396" i="1"/>
  <c r="BF396" i="1"/>
  <c r="BE396" i="1"/>
  <c r="BI395" i="1"/>
  <c r="BH395" i="1"/>
  <c r="BG395" i="1"/>
  <c r="BF395" i="1"/>
  <c r="BE395" i="1"/>
  <c r="BI394" i="1"/>
  <c r="BH394" i="1"/>
  <c r="BG394" i="1"/>
  <c r="BF394" i="1"/>
  <c r="BE394" i="1"/>
  <c r="BI393" i="1"/>
  <c r="BH393" i="1"/>
  <c r="BG393" i="1"/>
  <c r="BF393" i="1"/>
  <c r="BE393" i="1"/>
  <c r="BI392" i="1"/>
  <c r="BH392" i="1"/>
  <c r="BG392" i="1"/>
  <c r="BF392" i="1"/>
  <c r="BE392" i="1"/>
  <c r="BI391" i="1"/>
  <c r="BH391" i="1"/>
  <c r="BG391" i="1"/>
  <c r="BF391" i="1"/>
  <c r="BE391" i="1"/>
  <c r="BI390" i="1"/>
  <c r="BH390" i="1"/>
  <c r="BG390" i="1"/>
  <c r="BF390" i="1"/>
  <c r="BE390" i="1"/>
  <c r="BI389" i="1"/>
  <c r="BH389" i="1"/>
  <c r="BG389" i="1"/>
  <c r="BF389" i="1"/>
  <c r="BE389" i="1"/>
  <c r="BI388" i="1"/>
  <c r="BH388" i="1"/>
  <c r="BG388" i="1"/>
  <c r="BF388" i="1"/>
  <c r="BE388" i="1"/>
  <c r="BI387" i="1"/>
  <c r="BH387" i="1"/>
  <c r="BG387" i="1"/>
  <c r="BF387" i="1"/>
  <c r="BE387" i="1"/>
  <c r="BI386" i="1"/>
  <c r="BH386" i="1"/>
  <c r="BG386" i="1"/>
  <c r="BF386" i="1"/>
  <c r="BE386" i="1"/>
  <c r="BI385" i="1"/>
  <c r="BH385" i="1"/>
  <c r="BG385" i="1"/>
  <c r="BF385" i="1"/>
  <c r="BE385" i="1"/>
  <c r="BI384" i="1"/>
  <c r="BH384" i="1"/>
  <c r="BG384" i="1"/>
  <c r="BF384" i="1"/>
  <c r="BE384" i="1"/>
  <c r="BI383" i="1"/>
  <c r="BH383" i="1"/>
  <c r="BG383" i="1"/>
  <c r="BF383" i="1"/>
  <c r="BE383" i="1"/>
  <c r="BI382" i="1"/>
  <c r="BH382" i="1"/>
  <c r="BG382" i="1"/>
  <c r="BF382" i="1"/>
  <c r="BE382" i="1"/>
  <c r="BI381" i="1"/>
  <c r="BH381" i="1"/>
  <c r="BG381" i="1"/>
  <c r="BF381" i="1"/>
  <c r="BE381" i="1"/>
  <c r="BI380" i="1"/>
  <c r="BH380" i="1"/>
  <c r="BG380" i="1"/>
  <c r="BF380" i="1"/>
  <c r="BE380" i="1"/>
  <c r="BI379" i="1"/>
  <c r="BH379" i="1"/>
  <c r="BG379" i="1"/>
  <c r="BF379" i="1"/>
  <c r="BE379" i="1"/>
  <c r="BI378" i="1"/>
  <c r="BH378" i="1"/>
  <c r="BG378" i="1"/>
  <c r="BF378" i="1"/>
  <c r="BE378" i="1"/>
  <c r="BI377" i="1"/>
  <c r="BH377" i="1"/>
  <c r="BG377" i="1"/>
  <c r="BF377" i="1"/>
  <c r="BE377" i="1"/>
  <c r="BI376" i="1"/>
  <c r="BH376" i="1"/>
  <c r="BG376" i="1"/>
  <c r="BF376" i="1"/>
  <c r="BE376" i="1"/>
  <c r="BI375" i="1"/>
  <c r="BH375" i="1"/>
  <c r="BG375" i="1"/>
  <c r="BF375" i="1"/>
  <c r="BE375" i="1"/>
  <c r="BI374" i="1"/>
  <c r="BH374" i="1"/>
  <c r="BG374" i="1"/>
  <c r="BF374" i="1"/>
  <c r="BE374" i="1"/>
  <c r="BI373" i="1"/>
  <c r="BH373" i="1"/>
  <c r="BG373" i="1"/>
  <c r="BF373" i="1"/>
  <c r="BE373" i="1"/>
  <c r="BI372" i="1"/>
  <c r="BH372" i="1"/>
  <c r="BG372" i="1"/>
  <c r="BF372" i="1"/>
  <c r="BF401" i="1" s="1"/>
  <c r="BE372" i="1"/>
  <c r="BI371" i="1"/>
  <c r="BH371" i="1"/>
  <c r="BG371" i="1"/>
  <c r="BG401" i="1" s="1"/>
  <c r="BF371" i="1"/>
  <c r="BE371" i="1"/>
  <c r="BI355" i="1"/>
  <c r="BH355" i="1"/>
  <c r="BG355" i="1"/>
  <c r="BF355" i="1"/>
  <c r="BE355" i="1"/>
  <c r="BI354" i="1"/>
  <c r="BH354" i="1"/>
  <c r="BG354" i="1"/>
  <c r="BF354" i="1"/>
  <c r="BE354" i="1"/>
  <c r="BI353" i="1"/>
  <c r="BH353" i="1"/>
  <c r="BG353" i="1"/>
  <c r="BF353" i="1"/>
  <c r="BE353" i="1"/>
  <c r="BI352" i="1"/>
  <c r="BH352" i="1"/>
  <c r="BG352" i="1"/>
  <c r="BF352" i="1"/>
  <c r="BE352" i="1"/>
  <c r="BI351" i="1"/>
  <c r="BH351" i="1"/>
  <c r="BG351" i="1"/>
  <c r="BF351" i="1"/>
  <c r="BE351" i="1"/>
  <c r="BI350" i="1"/>
  <c r="BH350" i="1"/>
  <c r="BG350" i="1"/>
  <c r="BF350" i="1"/>
  <c r="BE350" i="1"/>
  <c r="BI349" i="1"/>
  <c r="BH349" i="1"/>
  <c r="BG349" i="1"/>
  <c r="BF349" i="1"/>
  <c r="BE349" i="1"/>
  <c r="BI348" i="1"/>
  <c r="BH348" i="1"/>
  <c r="BG348" i="1"/>
  <c r="BF348" i="1"/>
  <c r="BE348" i="1"/>
  <c r="BI347" i="1"/>
  <c r="BH347" i="1"/>
  <c r="BG347" i="1"/>
  <c r="BF347" i="1"/>
  <c r="BE347" i="1"/>
  <c r="BI346" i="1"/>
  <c r="BH346" i="1"/>
  <c r="BG346" i="1"/>
  <c r="BF346" i="1"/>
  <c r="BE346" i="1"/>
  <c r="BI345" i="1"/>
  <c r="BH345" i="1"/>
  <c r="BG345" i="1"/>
  <c r="BF345" i="1"/>
  <c r="BE345" i="1"/>
  <c r="BI344" i="1"/>
  <c r="BH344" i="1"/>
  <c r="BG344" i="1"/>
  <c r="BF344" i="1"/>
  <c r="BE344" i="1"/>
  <c r="BI343" i="1"/>
  <c r="BH343" i="1"/>
  <c r="BG343" i="1"/>
  <c r="BF343" i="1"/>
  <c r="BE343" i="1"/>
  <c r="BI342" i="1"/>
  <c r="BH342" i="1"/>
  <c r="BG342" i="1"/>
  <c r="BF342" i="1"/>
  <c r="BE342" i="1"/>
  <c r="BI341" i="1"/>
  <c r="BH341" i="1"/>
  <c r="BG341" i="1"/>
  <c r="BF341" i="1"/>
  <c r="BE341" i="1"/>
  <c r="BI340" i="1"/>
  <c r="BH340" i="1"/>
  <c r="BG340" i="1"/>
  <c r="BF340" i="1"/>
  <c r="BE340" i="1"/>
  <c r="BI339" i="1"/>
  <c r="BH339" i="1"/>
  <c r="BG339" i="1"/>
  <c r="BF339" i="1"/>
  <c r="BE339" i="1"/>
  <c r="BI338" i="1"/>
  <c r="BH338" i="1"/>
  <c r="BG338" i="1"/>
  <c r="BF338" i="1"/>
  <c r="BE338" i="1"/>
  <c r="BI337" i="1"/>
  <c r="BH337" i="1"/>
  <c r="BG337" i="1"/>
  <c r="BF337" i="1"/>
  <c r="BE337" i="1"/>
  <c r="BI336" i="1"/>
  <c r="BH336" i="1"/>
  <c r="BG336" i="1"/>
  <c r="BF336" i="1"/>
  <c r="BE336" i="1"/>
  <c r="BI335" i="1"/>
  <c r="BH335" i="1"/>
  <c r="BG335" i="1"/>
  <c r="BF335" i="1"/>
  <c r="BE335" i="1"/>
  <c r="BI334" i="1"/>
  <c r="BH334" i="1"/>
  <c r="BG334" i="1"/>
  <c r="BF334" i="1"/>
  <c r="BE334" i="1"/>
  <c r="BI333" i="1"/>
  <c r="BH333" i="1"/>
  <c r="BG333" i="1"/>
  <c r="BF333" i="1"/>
  <c r="BE333" i="1"/>
  <c r="BI332" i="1"/>
  <c r="BH332" i="1"/>
  <c r="BG332" i="1"/>
  <c r="BF332" i="1"/>
  <c r="BE332" i="1"/>
  <c r="BI331" i="1"/>
  <c r="BH331" i="1"/>
  <c r="BG331" i="1"/>
  <c r="BF331" i="1"/>
  <c r="BE331" i="1"/>
  <c r="BI330" i="1"/>
  <c r="BH330" i="1"/>
  <c r="BG330" i="1"/>
  <c r="BF330" i="1"/>
  <c r="BE330" i="1"/>
  <c r="BI329" i="1"/>
  <c r="BH329" i="1"/>
  <c r="BG329" i="1"/>
  <c r="BF329" i="1"/>
  <c r="BE329" i="1"/>
  <c r="BI328" i="1"/>
  <c r="BH328" i="1"/>
  <c r="BG328" i="1"/>
  <c r="BF328" i="1"/>
  <c r="BE328" i="1"/>
  <c r="BI327" i="1"/>
  <c r="BH327" i="1"/>
  <c r="BH356" i="1" s="1"/>
  <c r="BG327" i="1"/>
  <c r="BF327" i="1"/>
  <c r="BE327" i="1"/>
  <c r="BI326" i="1"/>
  <c r="BH326" i="1"/>
  <c r="BG326" i="1"/>
  <c r="BF326" i="1"/>
  <c r="BE326" i="1"/>
  <c r="BI325" i="1"/>
  <c r="BH325" i="1"/>
  <c r="BG325" i="1"/>
  <c r="BF325" i="1"/>
  <c r="BF356" i="1" s="1"/>
  <c r="BE325" i="1"/>
  <c r="BI309" i="1"/>
  <c r="BH309" i="1"/>
  <c r="BG309" i="1"/>
  <c r="BF309" i="1"/>
  <c r="BE309" i="1"/>
  <c r="BI308" i="1"/>
  <c r="BH308" i="1"/>
  <c r="BG308" i="1"/>
  <c r="BF308" i="1"/>
  <c r="BE308" i="1"/>
  <c r="BI307" i="1"/>
  <c r="BH307" i="1"/>
  <c r="BG307" i="1"/>
  <c r="BF307" i="1"/>
  <c r="BE307" i="1"/>
  <c r="BI306" i="1"/>
  <c r="BH306" i="1"/>
  <c r="BG306" i="1"/>
  <c r="BF306" i="1"/>
  <c r="BE306" i="1"/>
  <c r="BI305" i="1"/>
  <c r="BH305" i="1"/>
  <c r="BG305" i="1"/>
  <c r="BF305" i="1"/>
  <c r="BE305" i="1"/>
  <c r="BI304" i="1"/>
  <c r="BH304" i="1"/>
  <c r="BG304" i="1"/>
  <c r="BF304" i="1"/>
  <c r="BE304" i="1"/>
  <c r="BI303" i="1"/>
  <c r="BH303" i="1"/>
  <c r="BG303" i="1"/>
  <c r="BF303" i="1"/>
  <c r="BE303" i="1"/>
  <c r="BI302" i="1"/>
  <c r="BH302" i="1"/>
  <c r="BG302" i="1"/>
  <c r="BF302" i="1"/>
  <c r="BE302" i="1"/>
  <c r="BI301" i="1"/>
  <c r="BH301" i="1"/>
  <c r="BG301" i="1"/>
  <c r="BF301" i="1"/>
  <c r="BE301" i="1"/>
  <c r="BI300" i="1"/>
  <c r="BH300" i="1"/>
  <c r="BG300" i="1"/>
  <c r="BF300" i="1"/>
  <c r="BE300" i="1"/>
  <c r="BI299" i="1"/>
  <c r="BH299" i="1"/>
  <c r="BG299" i="1"/>
  <c r="BF299" i="1"/>
  <c r="BE299" i="1"/>
  <c r="BI298" i="1"/>
  <c r="BH298" i="1"/>
  <c r="BG298" i="1"/>
  <c r="BF298" i="1"/>
  <c r="BE298" i="1"/>
  <c r="BI297" i="1"/>
  <c r="BH297" i="1"/>
  <c r="BG297" i="1"/>
  <c r="BF297" i="1"/>
  <c r="BE297" i="1"/>
  <c r="BI296" i="1"/>
  <c r="BH296" i="1"/>
  <c r="BG296" i="1"/>
  <c r="BF296" i="1"/>
  <c r="BE296" i="1"/>
  <c r="BI295" i="1"/>
  <c r="BH295" i="1"/>
  <c r="BG295" i="1"/>
  <c r="BF295" i="1"/>
  <c r="BE295" i="1"/>
  <c r="BI294" i="1"/>
  <c r="BH294" i="1"/>
  <c r="BG294" i="1"/>
  <c r="BF294" i="1"/>
  <c r="BE294" i="1"/>
  <c r="BI293" i="1"/>
  <c r="BH293" i="1"/>
  <c r="BG293" i="1"/>
  <c r="BF293" i="1"/>
  <c r="BE293" i="1"/>
  <c r="BI292" i="1"/>
  <c r="BH292" i="1"/>
  <c r="BG292" i="1"/>
  <c r="BF292" i="1"/>
  <c r="BE292" i="1"/>
  <c r="BI291" i="1"/>
  <c r="BH291" i="1"/>
  <c r="BG291" i="1"/>
  <c r="BF291" i="1"/>
  <c r="BE291" i="1"/>
  <c r="BI290" i="1"/>
  <c r="BH290" i="1"/>
  <c r="BG290" i="1"/>
  <c r="BF290" i="1"/>
  <c r="BE290" i="1"/>
  <c r="BI289" i="1"/>
  <c r="BH289" i="1"/>
  <c r="BG289" i="1"/>
  <c r="BF289" i="1"/>
  <c r="BE289" i="1"/>
  <c r="BI288" i="1"/>
  <c r="BH288" i="1"/>
  <c r="BG288" i="1"/>
  <c r="BF288" i="1"/>
  <c r="BE288" i="1"/>
  <c r="BI287" i="1"/>
  <c r="BH287" i="1"/>
  <c r="BG287" i="1"/>
  <c r="BF287" i="1"/>
  <c r="BE287" i="1"/>
  <c r="BI286" i="1"/>
  <c r="BH286" i="1"/>
  <c r="BG286" i="1"/>
  <c r="BF286" i="1"/>
  <c r="BE286" i="1"/>
  <c r="BI285" i="1"/>
  <c r="BH285" i="1"/>
  <c r="BG285" i="1"/>
  <c r="BF285" i="1"/>
  <c r="BE285" i="1"/>
  <c r="BI284" i="1"/>
  <c r="BH284" i="1"/>
  <c r="BG284" i="1"/>
  <c r="BF284" i="1"/>
  <c r="BE284" i="1"/>
  <c r="BI283" i="1"/>
  <c r="BH283" i="1"/>
  <c r="BG283" i="1"/>
  <c r="BF283" i="1"/>
  <c r="BE283" i="1"/>
  <c r="BI282" i="1"/>
  <c r="BH282" i="1"/>
  <c r="BG282" i="1"/>
  <c r="BF282" i="1"/>
  <c r="BE282" i="1"/>
  <c r="BI281" i="1"/>
  <c r="BH281" i="1"/>
  <c r="BG281" i="1"/>
  <c r="BF281" i="1"/>
  <c r="BE281" i="1"/>
  <c r="BI280" i="1"/>
  <c r="BH280" i="1"/>
  <c r="BG280" i="1"/>
  <c r="BF280" i="1"/>
  <c r="BE280" i="1"/>
  <c r="BI279" i="1"/>
  <c r="BH279" i="1"/>
  <c r="BG279" i="1"/>
  <c r="BF279" i="1"/>
  <c r="BE279" i="1"/>
  <c r="BI263" i="1"/>
  <c r="BH263" i="1"/>
  <c r="BG263" i="1"/>
  <c r="BF263" i="1"/>
  <c r="BE263" i="1"/>
  <c r="BI262" i="1"/>
  <c r="BH262" i="1"/>
  <c r="BG262" i="1"/>
  <c r="BF262" i="1"/>
  <c r="BE262" i="1"/>
  <c r="BI261" i="1"/>
  <c r="BH261" i="1"/>
  <c r="BG261" i="1"/>
  <c r="BF261" i="1"/>
  <c r="BE261" i="1"/>
  <c r="BI260" i="1"/>
  <c r="BH260" i="1"/>
  <c r="BG260" i="1"/>
  <c r="BF260" i="1"/>
  <c r="BE260" i="1"/>
  <c r="BI259" i="1"/>
  <c r="BH259" i="1"/>
  <c r="BG259" i="1"/>
  <c r="BF259" i="1"/>
  <c r="BE259" i="1"/>
  <c r="BI258" i="1"/>
  <c r="BH258" i="1"/>
  <c r="BG258" i="1"/>
  <c r="BF258" i="1"/>
  <c r="BE258" i="1"/>
  <c r="BI257" i="1"/>
  <c r="BH257" i="1"/>
  <c r="BG257" i="1"/>
  <c r="BF257" i="1"/>
  <c r="BE257" i="1"/>
  <c r="BI256" i="1"/>
  <c r="BH256" i="1"/>
  <c r="BG256" i="1"/>
  <c r="BF256" i="1"/>
  <c r="BE256" i="1"/>
  <c r="BI255" i="1"/>
  <c r="BH255" i="1"/>
  <c r="BG255" i="1"/>
  <c r="BF255" i="1"/>
  <c r="BE255" i="1"/>
  <c r="BI254" i="1"/>
  <c r="BH254" i="1"/>
  <c r="BG254" i="1"/>
  <c r="BF254" i="1"/>
  <c r="BE254" i="1"/>
  <c r="BI253" i="1"/>
  <c r="BH253" i="1"/>
  <c r="BG253" i="1"/>
  <c r="BF253" i="1"/>
  <c r="BE253" i="1"/>
  <c r="BI252" i="1"/>
  <c r="BH252" i="1"/>
  <c r="BG252" i="1"/>
  <c r="BF252" i="1"/>
  <c r="BE252" i="1"/>
  <c r="BI251" i="1"/>
  <c r="BH251" i="1"/>
  <c r="BG251" i="1"/>
  <c r="BF251" i="1"/>
  <c r="BE251" i="1"/>
  <c r="BI250" i="1"/>
  <c r="BH250" i="1"/>
  <c r="BG250" i="1"/>
  <c r="BF250" i="1"/>
  <c r="BE250" i="1"/>
  <c r="BI249" i="1"/>
  <c r="BH249" i="1"/>
  <c r="BG249" i="1"/>
  <c r="BF249" i="1"/>
  <c r="BE249" i="1"/>
  <c r="BI248" i="1"/>
  <c r="BH248" i="1"/>
  <c r="BG248" i="1"/>
  <c r="BF248" i="1"/>
  <c r="BE248" i="1"/>
  <c r="BI247" i="1"/>
  <c r="BH247" i="1"/>
  <c r="BG247" i="1"/>
  <c r="BF247" i="1"/>
  <c r="BE247" i="1"/>
  <c r="BI246" i="1"/>
  <c r="BH246" i="1"/>
  <c r="BG246" i="1"/>
  <c r="BF246" i="1"/>
  <c r="BE246" i="1"/>
  <c r="BI245" i="1"/>
  <c r="BH245" i="1"/>
  <c r="BG245" i="1"/>
  <c r="BF245" i="1"/>
  <c r="BE245" i="1"/>
  <c r="BI244" i="1"/>
  <c r="BH244" i="1"/>
  <c r="BG244" i="1"/>
  <c r="BF244" i="1"/>
  <c r="BE244" i="1"/>
  <c r="BI243" i="1"/>
  <c r="BH243" i="1"/>
  <c r="BG243" i="1"/>
  <c r="BF243" i="1"/>
  <c r="BE243" i="1"/>
  <c r="BI242" i="1"/>
  <c r="BH242" i="1"/>
  <c r="BG242" i="1"/>
  <c r="BF242" i="1"/>
  <c r="BE242" i="1"/>
  <c r="BI241" i="1"/>
  <c r="BH241" i="1"/>
  <c r="BG241" i="1"/>
  <c r="BF241" i="1"/>
  <c r="BE241" i="1"/>
  <c r="BI240" i="1"/>
  <c r="BH240" i="1"/>
  <c r="BG240" i="1"/>
  <c r="BF240" i="1"/>
  <c r="BE240" i="1"/>
  <c r="BI239" i="1"/>
  <c r="BH239" i="1"/>
  <c r="BG239" i="1"/>
  <c r="BF239" i="1"/>
  <c r="BE239" i="1"/>
  <c r="BI238" i="1"/>
  <c r="BH238" i="1"/>
  <c r="BG238" i="1"/>
  <c r="BF238" i="1"/>
  <c r="BE238" i="1"/>
  <c r="BI237" i="1"/>
  <c r="BH237" i="1"/>
  <c r="BG237" i="1"/>
  <c r="BF237" i="1"/>
  <c r="BE237" i="1"/>
  <c r="BI236" i="1"/>
  <c r="BH236" i="1"/>
  <c r="BG236" i="1"/>
  <c r="BF236" i="1"/>
  <c r="BE236" i="1"/>
  <c r="BI235" i="1"/>
  <c r="BH235" i="1"/>
  <c r="BG235" i="1"/>
  <c r="BF235" i="1"/>
  <c r="BF264" i="1" s="1"/>
  <c r="BE235" i="1"/>
  <c r="BI234" i="1"/>
  <c r="BH234" i="1"/>
  <c r="BG234" i="1"/>
  <c r="BG264" i="1" s="1"/>
  <c r="BF234" i="1"/>
  <c r="BE234" i="1"/>
  <c r="BI218" i="1"/>
  <c r="BH218" i="1"/>
  <c r="BG218" i="1"/>
  <c r="BF218" i="1"/>
  <c r="BE218" i="1"/>
  <c r="BI217" i="1"/>
  <c r="BH217" i="1"/>
  <c r="BG217" i="1"/>
  <c r="BF217" i="1"/>
  <c r="BE217" i="1"/>
  <c r="BI216" i="1"/>
  <c r="BH216" i="1"/>
  <c r="BG216" i="1"/>
  <c r="BF216" i="1"/>
  <c r="BE216" i="1"/>
  <c r="BI215" i="1"/>
  <c r="BH215" i="1"/>
  <c r="BG215" i="1"/>
  <c r="BF215" i="1"/>
  <c r="BE215" i="1"/>
  <c r="BI214" i="1"/>
  <c r="BH214" i="1"/>
  <c r="BG214" i="1"/>
  <c r="BF214" i="1"/>
  <c r="BE214" i="1"/>
  <c r="BI213" i="1"/>
  <c r="BH213" i="1"/>
  <c r="BG213" i="1"/>
  <c r="BF213" i="1"/>
  <c r="BE213" i="1"/>
  <c r="BI212" i="1"/>
  <c r="BH212" i="1"/>
  <c r="BG212" i="1"/>
  <c r="BF212" i="1"/>
  <c r="BE212" i="1"/>
  <c r="BI211" i="1"/>
  <c r="BH211" i="1"/>
  <c r="BG211" i="1"/>
  <c r="BF211" i="1"/>
  <c r="BE211" i="1"/>
  <c r="BI210" i="1"/>
  <c r="BH210" i="1"/>
  <c r="BG210" i="1"/>
  <c r="BF210" i="1"/>
  <c r="BE210" i="1"/>
  <c r="BI209" i="1"/>
  <c r="BH209" i="1"/>
  <c r="BG209" i="1"/>
  <c r="BF209" i="1"/>
  <c r="BE209" i="1"/>
  <c r="BI208" i="1"/>
  <c r="BH208" i="1"/>
  <c r="BG208" i="1"/>
  <c r="BF208" i="1"/>
  <c r="BE208" i="1"/>
  <c r="BI207" i="1"/>
  <c r="BH207" i="1"/>
  <c r="BG207" i="1"/>
  <c r="BF207" i="1"/>
  <c r="BE207" i="1"/>
  <c r="BI206" i="1"/>
  <c r="BH206" i="1"/>
  <c r="BG206" i="1"/>
  <c r="BF206" i="1"/>
  <c r="BE206" i="1"/>
  <c r="BI205" i="1"/>
  <c r="BH205" i="1"/>
  <c r="BG205" i="1"/>
  <c r="BF205" i="1"/>
  <c r="BE205" i="1"/>
  <c r="BI204" i="1"/>
  <c r="BH204" i="1"/>
  <c r="BG204" i="1"/>
  <c r="BF204" i="1"/>
  <c r="BE204" i="1"/>
  <c r="BI203" i="1"/>
  <c r="BH203" i="1"/>
  <c r="BG203" i="1"/>
  <c r="BF203" i="1"/>
  <c r="BE203" i="1"/>
  <c r="BI202" i="1"/>
  <c r="BH202" i="1"/>
  <c r="BG202" i="1"/>
  <c r="BF202" i="1"/>
  <c r="BE202" i="1"/>
  <c r="BI201" i="1"/>
  <c r="BH201" i="1"/>
  <c r="BG201" i="1"/>
  <c r="BF201" i="1"/>
  <c r="BE201" i="1"/>
  <c r="BI200" i="1"/>
  <c r="BH200" i="1"/>
  <c r="BG200" i="1"/>
  <c r="BF200" i="1"/>
  <c r="BE200" i="1"/>
  <c r="BI199" i="1"/>
  <c r="BH199" i="1"/>
  <c r="BG199" i="1"/>
  <c r="BF199" i="1"/>
  <c r="BE199" i="1"/>
  <c r="BI198" i="1"/>
  <c r="BH198" i="1"/>
  <c r="BG198" i="1"/>
  <c r="BF198" i="1"/>
  <c r="BE198" i="1"/>
  <c r="BI197" i="1"/>
  <c r="BH197" i="1"/>
  <c r="BG197" i="1"/>
  <c r="BF197" i="1"/>
  <c r="BE197" i="1"/>
  <c r="BI196" i="1"/>
  <c r="BH196" i="1"/>
  <c r="BG196" i="1"/>
  <c r="BF196" i="1"/>
  <c r="BE196" i="1"/>
  <c r="BI195" i="1"/>
  <c r="BH195" i="1"/>
  <c r="BG195" i="1"/>
  <c r="BF195" i="1"/>
  <c r="BE195" i="1"/>
  <c r="BI194" i="1"/>
  <c r="BH194" i="1"/>
  <c r="BG194" i="1"/>
  <c r="BF194" i="1"/>
  <c r="BE194" i="1"/>
  <c r="BI193" i="1"/>
  <c r="BH193" i="1"/>
  <c r="BG193" i="1"/>
  <c r="BF193" i="1"/>
  <c r="BE193" i="1"/>
  <c r="BI192" i="1"/>
  <c r="BH192" i="1"/>
  <c r="BG192" i="1"/>
  <c r="BF192" i="1"/>
  <c r="BE192" i="1"/>
  <c r="BI191" i="1"/>
  <c r="BH191" i="1"/>
  <c r="BG191" i="1"/>
  <c r="BF191" i="1"/>
  <c r="BE191" i="1"/>
  <c r="BI190" i="1"/>
  <c r="BH190" i="1"/>
  <c r="BG190" i="1"/>
  <c r="BF190" i="1"/>
  <c r="BE190" i="1"/>
  <c r="BI189" i="1"/>
  <c r="BH189" i="1"/>
  <c r="BG189" i="1"/>
  <c r="BF189" i="1"/>
  <c r="BE189" i="1"/>
  <c r="BI188" i="1"/>
  <c r="BH188" i="1"/>
  <c r="BG188" i="1"/>
  <c r="BF188" i="1"/>
  <c r="BE188" i="1"/>
  <c r="BE144" i="1"/>
  <c r="BF144" i="1"/>
  <c r="BG144" i="1"/>
  <c r="BH144" i="1"/>
  <c r="BI144" i="1"/>
  <c r="BE145" i="1"/>
  <c r="BF145" i="1"/>
  <c r="BG145" i="1"/>
  <c r="BH145" i="1"/>
  <c r="BI145" i="1"/>
  <c r="BE146" i="1"/>
  <c r="BF146" i="1"/>
  <c r="BG146" i="1"/>
  <c r="BH146" i="1"/>
  <c r="BI146" i="1"/>
  <c r="BE147" i="1"/>
  <c r="BF147" i="1"/>
  <c r="BG147" i="1"/>
  <c r="BH147" i="1"/>
  <c r="BI147" i="1"/>
  <c r="BE148" i="1"/>
  <c r="BF148" i="1"/>
  <c r="BG148" i="1"/>
  <c r="BH148" i="1"/>
  <c r="BI148" i="1"/>
  <c r="BE149" i="1"/>
  <c r="BF149" i="1"/>
  <c r="BG149" i="1"/>
  <c r="BH149" i="1"/>
  <c r="BI149" i="1"/>
  <c r="BE150" i="1"/>
  <c r="BF150" i="1"/>
  <c r="BG150" i="1"/>
  <c r="BH150" i="1"/>
  <c r="BI150" i="1"/>
  <c r="BE151" i="1"/>
  <c r="BF151" i="1"/>
  <c r="BG151" i="1"/>
  <c r="BH151" i="1"/>
  <c r="BI151" i="1"/>
  <c r="BE152" i="1"/>
  <c r="BF152" i="1"/>
  <c r="BG152" i="1"/>
  <c r="BH152" i="1"/>
  <c r="BI152" i="1"/>
  <c r="BE153" i="1"/>
  <c r="BF153" i="1"/>
  <c r="BG153" i="1"/>
  <c r="BH153" i="1"/>
  <c r="BI153" i="1"/>
  <c r="BE154" i="1"/>
  <c r="BF154" i="1"/>
  <c r="BG154" i="1"/>
  <c r="BH154" i="1"/>
  <c r="BI154" i="1"/>
  <c r="BE155" i="1"/>
  <c r="BF155" i="1"/>
  <c r="BG155" i="1"/>
  <c r="BH155" i="1"/>
  <c r="BI155" i="1"/>
  <c r="BE156" i="1"/>
  <c r="BF156" i="1"/>
  <c r="BG156" i="1"/>
  <c r="BH156" i="1"/>
  <c r="BI156" i="1"/>
  <c r="BE157" i="1"/>
  <c r="BF157" i="1"/>
  <c r="BG157" i="1"/>
  <c r="BH157" i="1"/>
  <c r="BI157" i="1"/>
  <c r="BE158" i="1"/>
  <c r="BF158" i="1"/>
  <c r="BG158" i="1"/>
  <c r="BH158" i="1"/>
  <c r="BI158" i="1"/>
  <c r="BE159" i="1"/>
  <c r="BF159" i="1"/>
  <c r="BG159" i="1"/>
  <c r="BH159" i="1"/>
  <c r="BI159" i="1"/>
  <c r="BE160" i="1"/>
  <c r="BF160" i="1"/>
  <c r="BG160" i="1"/>
  <c r="BH160" i="1"/>
  <c r="BI160" i="1"/>
  <c r="BE161" i="1"/>
  <c r="BF161" i="1"/>
  <c r="BG161" i="1"/>
  <c r="BH161" i="1"/>
  <c r="BI161" i="1"/>
  <c r="BE162" i="1"/>
  <c r="BF162" i="1"/>
  <c r="BG162" i="1"/>
  <c r="BH162" i="1"/>
  <c r="BI162" i="1"/>
  <c r="BE163" i="1"/>
  <c r="BF163" i="1"/>
  <c r="BG163" i="1"/>
  <c r="BH163" i="1"/>
  <c r="BI163" i="1"/>
  <c r="BE164" i="1"/>
  <c r="BF164" i="1"/>
  <c r="BG164" i="1"/>
  <c r="BH164" i="1"/>
  <c r="BI164" i="1"/>
  <c r="BE165" i="1"/>
  <c r="BF165" i="1"/>
  <c r="BG165" i="1"/>
  <c r="BH165" i="1"/>
  <c r="BI165" i="1"/>
  <c r="BE166" i="1"/>
  <c r="BF166" i="1"/>
  <c r="BG166" i="1"/>
  <c r="BH166" i="1"/>
  <c r="BI166" i="1"/>
  <c r="BE167" i="1"/>
  <c r="BF167" i="1"/>
  <c r="BG167" i="1"/>
  <c r="BH167" i="1"/>
  <c r="BI167" i="1"/>
  <c r="BE168" i="1"/>
  <c r="BF168" i="1"/>
  <c r="BG168" i="1"/>
  <c r="BH168" i="1"/>
  <c r="BI168" i="1"/>
  <c r="BE169" i="1"/>
  <c r="BF169" i="1"/>
  <c r="BG169" i="1"/>
  <c r="BH169" i="1"/>
  <c r="BI169" i="1"/>
  <c r="BE170" i="1"/>
  <c r="BF170" i="1"/>
  <c r="BG170" i="1"/>
  <c r="BH170" i="1"/>
  <c r="BI170" i="1"/>
  <c r="BE171" i="1"/>
  <c r="BF171" i="1"/>
  <c r="BG171" i="1"/>
  <c r="BH171" i="1"/>
  <c r="BI171" i="1"/>
  <c r="BE172" i="1"/>
  <c r="BF172" i="1"/>
  <c r="BG172" i="1"/>
  <c r="BH172" i="1"/>
  <c r="BI172" i="1"/>
  <c r="BI143" i="1"/>
  <c r="BH143" i="1"/>
  <c r="BG143" i="1"/>
  <c r="BF143" i="1"/>
  <c r="BE143" i="1"/>
  <c r="BE98" i="1"/>
  <c r="BF98" i="1"/>
  <c r="BG98" i="1"/>
  <c r="BH98" i="1"/>
  <c r="BI98" i="1"/>
  <c r="BE99" i="1"/>
  <c r="BF99" i="1"/>
  <c r="BG99" i="1"/>
  <c r="BH99" i="1"/>
  <c r="BI99" i="1"/>
  <c r="BE100" i="1"/>
  <c r="BF100" i="1"/>
  <c r="BG100" i="1"/>
  <c r="BH100" i="1"/>
  <c r="BI100" i="1"/>
  <c r="BE101" i="1"/>
  <c r="BF101" i="1"/>
  <c r="BG101" i="1"/>
  <c r="BH101" i="1"/>
  <c r="BI101" i="1"/>
  <c r="BE102" i="1"/>
  <c r="BF102" i="1"/>
  <c r="BG102" i="1"/>
  <c r="BH102" i="1"/>
  <c r="BI102" i="1"/>
  <c r="BE103" i="1"/>
  <c r="BF103" i="1"/>
  <c r="BG103" i="1"/>
  <c r="BH103" i="1"/>
  <c r="BI103" i="1"/>
  <c r="BE104" i="1"/>
  <c r="BF104" i="1"/>
  <c r="BG104" i="1"/>
  <c r="BH104" i="1"/>
  <c r="BI104" i="1"/>
  <c r="BE105" i="1"/>
  <c r="BF105" i="1"/>
  <c r="BG105" i="1"/>
  <c r="BH105" i="1"/>
  <c r="BI105" i="1"/>
  <c r="BE106" i="1"/>
  <c r="BF106" i="1"/>
  <c r="BG106" i="1"/>
  <c r="BH106" i="1"/>
  <c r="BI106" i="1"/>
  <c r="BE107" i="1"/>
  <c r="BF107" i="1"/>
  <c r="BG107" i="1"/>
  <c r="BH107" i="1"/>
  <c r="BI107" i="1"/>
  <c r="BE108" i="1"/>
  <c r="BF108" i="1"/>
  <c r="BG108" i="1"/>
  <c r="BH108" i="1"/>
  <c r="BI108" i="1"/>
  <c r="BE109" i="1"/>
  <c r="BF109" i="1"/>
  <c r="BG109" i="1"/>
  <c r="BH109" i="1"/>
  <c r="BI109" i="1"/>
  <c r="BE110" i="1"/>
  <c r="BF110" i="1"/>
  <c r="BG110" i="1"/>
  <c r="BH110" i="1"/>
  <c r="BI110" i="1"/>
  <c r="BE111" i="1"/>
  <c r="BF111" i="1"/>
  <c r="BG111" i="1"/>
  <c r="BH111" i="1"/>
  <c r="BI111" i="1"/>
  <c r="BE112" i="1"/>
  <c r="BF112" i="1"/>
  <c r="BG112" i="1"/>
  <c r="BH112" i="1"/>
  <c r="BI112" i="1"/>
  <c r="BE113" i="1"/>
  <c r="BF113" i="1"/>
  <c r="BG113" i="1"/>
  <c r="BH113" i="1"/>
  <c r="BI113" i="1"/>
  <c r="BE114" i="1"/>
  <c r="BF114" i="1"/>
  <c r="BG114" i="1"/>
  <c r="BH114" i="1"/>
  <c r="BI114" i="1"/>
  <c r="BE115" i="1"/>
  <c r="BF115" i="1"/>
  <c r="BG115" i="1"/>
  <c r="BH115" i="1"/>
  <c r="BI115" i="1"/>
  <c r="BE116" i="1"/>
  <c r="BF116" i="1"/>
  <c r="BG116" i="1"/>
  <c r="BH116" i="1"/>
  <c r="BI116" i="1"/>
  <c r="BE117" i="1"/>
  <c r="BF117" i="1"/>
  <c r="BG117" i="1"/>
  <c r="BH117" i="1"/>
  <c r="BI117" i="1"/>
  <c r="BE118" i="1"/>
  <c r="BF118" i="1"/>
  <c r="BG118" i="1"/>
  <c r="BH118" i="1"/>
  <c r="BI118" i="1"/>
  <c r="BE119" i="1"/>
  <c r="BF119" i="1"/>
  <c r="BG119" i="1"/>
  <c r="BH119" i="1"/>
  <c r="BI119" i="1"/>
  <c r="BE120" i="1"/>
  <c r="BF120" i="1"/>
  <c r="BG120" i="1"/>
  <c r="BH120" i="1"/>
  <c r="BI120" i="1"/>
  <c r="BE121" i="1"/>
  <c r="BF121" i="1"/>
  <c r="BG121" i="1"/>
  <c r="BH121" i="1"/>
  <c r="BI121" i="1"/>
  <c r="BE122" i="1"/>
  <c r="BF122" i="1"/>
  <c r="BG122" i="1"/>
  <c r="BH122" i="1"/>
  <c r="BI122" i="1"/>
  <c r="BE123" i="1"/>
  <c r="BF123" i="1"/>
  <c r="BG123" i="1"/>
  <c r="BH123" i="1"/>
  <c r="BI123" i="1"/>
  <c r="BE124" i="1"/>
  <c r="BF124" i="1"/>
  <c r="BG124" i="1"/>
  <c r="BH124" i="1"/>
  <c r="BI124" i="1"/>
  <c r="BE125" i="1"/>
  <c r="BF125" i="1"/>
  <c r="BG125" i="1"/>
  <c r="BH125" i="1"/>
  <c r="BI125" i="1"/>
  <c r="BE126" i="1"/>
  <c r="BF126" i="1"/>
  <c r="BG126" i="1"/>
  <c r="BH126" i="1"/>
  <c r="BI126" i="1"/>
  <c r="BE127" i="1"/>
  <c r="BF127" i="1"/>
  <c r="BG127" i="1"/>
  <c r="BH127" i="1"/>
  <c r="BI127" i="1"/>
  <c r="BI97" i="1"/>
  <c r="BH97" i="1"/>
  <c r="BG97" i="1"/>
  <c r="BF97" i="1"/>
  <c r="BE97" i="1"/>
  <c r="BE59" i="1"/>
  <c r="BF59" i="1"/>
  <c r="BG59" i="1"/>
  <c r="BH59" i="1"/>
  <c r="BI59" i="1"/>
  <c r="BE60" i="1"/>
  <c r="BF60" i="1"/>
  <c r="BG60" i="1"/>
  <c r="BH60" i="1"/>
  <c r="BI60" i="1"/>
  <c r="BE61" i="1"/>
  <c r="BF61" i="1"/>
  <c r="BG61" i="1"/>
  <c r="BH61" i="1"/>
  <c r="BI61" i="1"/>
  <c r="BE62" i="1"/>
  <c r="BF62" i="1"/>
  <c r="BG62" i="1"/>
  <c r="BH62" i="1"/>
  <c r="BI62" i="1"/>
  <c r="BE63" i="1"/>
  <c r="BF63" i="1"/>
  <c r="BG63" i="1"/>
  <c r="BH63" i="1"/>
  <c r="BI63" i="1"/>
  <c r="BE64" i="1"/>
  <c r="BF64" i="1"/>
  <c r="BG64" i="1"/>
  <c r="BH64" i="1"/>
  <c r="BI64" i="1"/>
  <c r="BE65" i="1"/>
  <c r="BF65" i="1"/>
  <c r="BG65" i="1"/>
  <c r="BH65" i="1"/>
  <c r="BI65" i="1"/>
  <c r="BE66" i="1"/>
  <c r="BF66" i="1"/>
  <c r="BG66" i="1"/>
  <c r="BH66" i="1"/>
  <c r="BI66" i="1"/>
  <c r="BE67" i="1"/>
  <c r="BF67" i="1"/>
  <c r="BG67" i="1"/>
  <c r="BH67" i="1"/>
  <c r="BI67" i="1"/>
  <c r="BE68" i="1"/>
  <c r="BF68" i="1"/>
  <c r="BG68" i="1"/>
  <c r="BH68" i="1"/>
  <c r="BI68" i="1"/>
  <c r="BE69" i="1"/>
  <c r="BF69" i="1"/>
  <c r="BG69" i="1"/>
  <c r="BH69" i="1"/>
  <c r="BI69" i="1"/>
  <c r="BE70" i="1"/>
  <c r="BF70" i="1"/>
  <c r="BG70" i="1"/>
  <c r="BH70" i="1"/>
  <c r="BI70" i="1"/>
  <c r="BE71" i="1"/>
  <c r="BF71" i="1"/>
  <c r="BG71" i="1"/>
  <c r="BH71" i="1"/>
  <c r="BI71" i="1"/>
  <c r="BE72" i="1"/>
  <c r="BF72" i="1"/>
  <c r="BG72" i="1"/>
  <c r="BH72" i="1"/>
  <c r="BI72" i="1"/>
  <c r="BE73" i="1"/>
  <c r="BF73" i="1"/>
  <c r="BG73" i="1"/>
  <c r="BH73" i="1"/>
  <c r="BI73" i="1"/>
  <c r="BE74" i="1"/>
  <c r="BF74" i="1"/>
  <c r="BG74" i="1"/>
  <c r="BH74" i="1"/>
  <c r="BI74" i="1"/>
  <c r="BE75" i="1"/>
  <c r="BF75" i="1"/>
  <c r="BG75" i="1"/>
  <c r="BH75" i="1"/>
  <c r="BI75" i="1"/>
  <c r="BE76" i="1"/>
  <c r="BF76" i="1"/>
  <c r="BG76" i="1"/>
  <c r="BH76" i="1"/>
  <c r="BI76" i="1"/>
  <c r="BE77" i="1"/>
  <c r="BF77" i="1"/>
  <c r="BG77" i="1"/>
  <c r="BH77" i="1"/>
  <c r="BI77" i="1"/>
  <c r="BE78" i="1"/>
  <c r="BF78" i="1"/>
  <c r="BG78" i="1"/>
  <c r="BH78" i="1"/>
  <c r="BI78" i="1"/>
  <c r="BE79" i="1"/>
  <c r="BF79" i="1"/>
  <c r="BG79" i="1"/>
  <c r="BH79" i="1"/>
  <c r="BI79" i="1"/>
  <c r="BE80" i="1"/>
  <c r="BF80" i="1"/>
  <c r="BG80" i="1"/>
  <c r="BH80" i="1"/>
  <c r="BI80" i="1"/>
  <c r="BE81" i="1"/>
  <c r="BF81" i="1"/>
  <c r="BG81" i="1"/>
  <c r="BH81" i="1"/>
  <c r="BI81" i="1"/>
  <c r="BE54" i="1"/>
  <c r="BF54" i="1"/>
  <c r="BG54" i="1"/>
  <c r="BH54" i="1"/>
  <c r="BI54" i="1"/>
  <c r="BE55" i="1"/>
  <c r="BF55" i="1"/>
  <c r="BG55" i="1"/>
  <c r="BH55" i="1"/>
  <c r="BI55" i="1"/>
  <c r="BE56" i="1"/>
  <c r="BF56" i="1"/>
  <c r="BG56" i="1"/>
  <c r="BH56" i="1"/>
  <c r="BI56" i="1"/>
  <c r="BE57" i="1"/>
  <c r="BF57" i="1"/>
  <c r="BG57" i="1"/>
  <c r="BH57" i="1"/>
  <c r="BI57" i="1"/>
  <c r="BE58" i="1"/>
  <c r="BF58" i="1"/>
  <c r="BG58" i="1"/>
  <c r="BH58" i="1"/>
  <c r="BI58" i="1"/>
  <c r="BI53" i="1"/>
  <c r="BH53" i="1"/>
  <c r="BG53" i="1"/>
  <c r="BF53" i="1"/>
  <c r="BE53" i="1"/>
  <c r="BJ38" i="1"/>
  <c r="BJ82" i="1"/>
  <c r="BJ128" i="1"/>
  <c r="BJ173" i="1"/>
  <c r="BJ219" i="1"/>
  <c r="BJ264" i="1"/>
  <c r="BJ310" i="1"/>
  <c r="BJ356" i="1"/>
  <c r="BJ401" i="1"/>
  <c r="BJ447" i="1"/>
  <c r="BJ492" i="1"/>
  <c r="BG492" i="1"/>
  <c r="BH447" i="1"/>
  <c r="BE13" i="1"/>
  <c r="BF13" i="1"/>
  <c r="BG13" i="1"/>
  <c r="BH13" i="1"/>
  <c r="BI13" i="1"/>
  <c r="BE14" i="1"/>
  <c r="BF14" i="1"/>
  <c r="BG14" i="1"/>
  <c r="BH14" i="1"/>
  <c r="BI14" i="1"/>
  <c r="BE15" i="1"/>
  <c r="BF15" i="1"/>
  <c r="BG15" i="1"/>
  <c r="BH15" i="1"/>
  <c r="BI15" i="1"/>
  <c r="BE16" i="1"/>
  <c r="BF16" i="1"/>
  <c r="BG16" i="1"/>
  <c r="BH16" i="1"/>
  <c r="BI16" i="1"/>
  <c r="BE17" i="1"/>
  <c r="BF17" i="1"/>
  <c r="BG17" i="1"/>
  <c r="BH17" i="1"/>
  <c r="BI17" i="1"/>
  <c r="BE18" i="1"/>
  <c r="BF18" i="1"/>
  <c r="BG18" i="1"/>
  <c r="BH18" i="1"/>
  <c r="BI18" i="1"/>
  <c r="BE19" i="1"/>
  <c r="BF19" i="1"/>
  <c r="BG19" i="1"/>
  <c r="BH19" i="1"/>
  <c r="BI19" i="1"/>
  <c r="BE20" i="1"/>
  <c r="BF20" i="1"/>
  <c r="BG20" i="1"/>
  <c r="BH20" i="1"/>
  <c r="BI20" i="1"/>
  <c r="BE21" i="1"/>
  <c r="BF21" i="1"/>
  <c r="BG21" i="1"/>
  <c r="BH21" i="1"/>
  <c r="BI21" i="1"/>
  <c r="BE22" i="1"/>
  <c r="BF22" i="1"/>
  <c r="BG22" i="1"/>
  <c r="BH22" i="1"/>
  <c r="BI22" i="1"/>
  <c r="BE23" i="1"/>
  <c r="BF23" i="1"/>
  <c r="BG23" i="1"/>
  <c r="BH23" i="1"/>
  <c r="BI23" i="1"/>
  <c r="BE24" i="1"/>
  <c r="BF24" i="1"/>
  <c r="BG24" i="1"/>
  <c r="BH24" i="1"/>
  <c r="BI24" i="1"/>
  <c r="BE25" i="1"/>
  <c r="BF25" i="1"/>
  <c r="BG25" i="1"/>
  <c r="BH25" i="1"/>
  <c r="BI25" i="1"/>
  <c r="BE26" i="1"/>
  <c r="BF26" i="1"/>
  <c r="BG26" i="1"/>
  <c r="BH26" i="1"/>
  <c r="BI26" i="1"/>
  <c r="BE27" i="1"/>
  <c r="BF27" i="1"/>
  <c r="BG27" i="1"/>
  <c r="BH27" i="1"/>
  <c r="BI27" i="1"/>
  <c r="BE28" i="1"/>
  <c r="BF28" i="1"/>
  <c r="BG28" i="1"/>
  <c r="BH28" i="1"/>
  <c r="BI28" i="1"/>
  <c r="BE29" i="1"/>
  <c r="BF29" i="1"/>
  <c r="BG29" i="1"/>
  <c r="BH29" i="1"/>
  <c r="BI29" i="1"/>
  <c r="BE30" i="1"/>
  <c r="BF30" i="1"/>
  <c r="BG30" i="1"/>
  <c r="BH30" i="1"/>
  <c r="BI30" i="1"/>
  <c r="BE31" i="1"/>
  <c r="BF31" i="1"/>
  <c r="BG31" i="1"/>
  <c r="BH31" i="1"/>
  <c r="BI31" i="1"/>
  <c r="BE32" i="1"/>
  <c r="BF32" i="1"/>
  <c r="BG32" i="1"/>
  <c r="BH32" i="1"/>
  <c r="BI32" i="1"/>
  <c r="BE33" i="1"/>
  <c r="BF33" i="1"/>
  <c r="BG33" i="1"/>
  <c r="BH33" i="1"/>
  <c r="BI33" i="1"/>
  <c r="BE34" i="1"/>
  <c r="BF34" i="1"/>
  <c r="BG34" i="1"/>
  <c r="BH34" i="1"/>
  <c r="BI34" i="1"/>
  <c r="BE35" i="1"/>
  <c r="BF35" i="1"/>
  <c r="BG35" i="1"/>
  <c r="BH35" i="1"/>
  <c r="BI35" i="1"/>
  <c r="BE36" i="1"/>
  <c r="BF36" i="1"/>
  <c r="BG36" i="1"/>
  <c r="BH36" i="1"/>
  <c r="BI36" i="1"/>
  <c r="BE37" i="1"/>
  <c r="BF37" i="1"/>
  <c r="BG37" i="1"/>
  <c r="BH37" i="1"/>
  <c r="BI37" i="1"/>
  <c r="BE9" i="1"/>
  <c r="BF9" i="1"/>
  <c r="BG9" i="1"/>
  <c r="BH9" i="1"/>
  <c r="BI9" i="1"/>
  <c r="BE10" i="1"/>
  <c r="BF10" i="1"/>
  <c r="BG10" i="1"/>
  <c r="BH10" i="1"/>
  <c r="BI10" i="1"/>
  <c r="BE11" i="1"/>
  <c r="BF11" i="1"/>
  <c r="BG11" i="1"/>
  <c r="BH11" i="1"/>
  <c r="BI11" i="1"/>
  <c r="BE12" i="1"/>
  <c r="BF12" i="1"/>
  <c r="BG12" i="1"/>
  <c r="BH12" i="1"/>
  <c r="BI12" i="1"/>
  <c r="BF7" i="1"/>
  <c r="BG7" i="1"/>
  <c r="BH7" i="1"/>
  <c r="BI7" i="1"/>
  <c r="BG8" i="1"/>
  <c r="BH8" i="1"/>
  <c r="BI8" i="1"/>
  <c r="BF8" i="1"/>
  <c r="BE8" i="1"/>
  <c r="BE82" i="1" l="1"/>
  <c r="BI82" i="1"/>
  <c r="BH264" i="1"/>
  <c r="BE447" i="1"/>
  <c r="BI538" i="1"/>
  <c r="BG356" i="1"/>
  <c r="BG447" i="1"/>
  <c r="BF538" i="1"/>
  <c r="BG310" i="1"/>
  <c r="BI264" i="1"/>
  <c r="BE356" i="1"/>
  <c r="BI356" i="1"/>
  <c r="BE401" i="1"/>
  <c r="BE492" i="1"/>
  <c r="BI492" i="1"/>
  <c r="BH538" i="1"/>
  <c r="BG82" i="1"/>
  <c r="BG219" i="1"/>
  <c r="BI401" i="1"/>
  <c r="BI447" i="1"/>
  <c r="BF82" i="1"/>
  <c r="BH82" i="1"/>
  <c r="BF173" i="1"/>
  <c r="BI219" i="1"/>
  <c r="BE219" i="1"/>
  <c r="BE310" i="1"/>
  <c r="BI310" i="1"/>
  <c r="BE538" i="1"/>
  <c r="BE264" i="1"/>
  <c r="BH401" i="1"/>
  <c r="BH173" i="1"/>
  <c r="BF310" i="1"/>
  <c r="BF447" i="1"/>
  <c r="BH492" i="1"/>
  <c r="BF492" i="1"/>
  <c r="BH310" i="1"/>
  <c r="BH219" i="1"/>
  <c r="BF219" i="1"/>
  <c r="BI173" i="1"/>
  <c r="BE173" i="1"/>
  <c r="BG173" i="1"/>
  <c r="BI128" i="1"/>
  <c r="BE128" i="1"/>
  <c r="BG128" i="1"/>
  <c r="BF128" i="1"/>
  <c r="BH128" i="1"/>
  <c r="BI38" i="1"/>
  <c r="BE38" i="1"/>
  <c r="BH38" i="1"/>
  <c r="BG38" i="1"/>
  <c r="BF38" i="1"/>
  <c r="B7" i="1"/>
  <c r="B45" i="3" l="1"/>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8" i="3"/>
  <c r="B109" i="3"/>
  <c r="B110" i="3"/>
  <c r="B111" i="3"/>
  <c r="B112" i="3"/>
  <c r="B113" i="3"/>
  <c r="B114" i="3"/>
  <c r="B115" i="3"/>
  <c r="B116" i="3"/>
  <c r="B117" i="3"/>
  <c r="B118" i="3"/>
  <c r="B119" i="3"/>
  <c r="B120" i="3"/>
  <c r="B122" i="3"/>
  <c r="B24" i="3"/>
  <c r="B25" i="3"/>
  <c r="B26" i="3"/>
  <c r="B27" i="3"/>
  <c r="B28" i="3"/>
  <c r="B29" i="3"/>
  <c r="B30" i="3"/>
  <c r="B31" i="3"/>
  <c r="B32" i="3"/>
  <c r="B33" i="3"/>
  <c r="B34" i="3"/>
  <c r="B35" i="3"/>
  <c r="B36" i="3"/>
  <c r="B37" i="3"/>
  <c r="B38" i="3"/>
  <c r="B40" i="3"/>
  <c r="B41" i="3"/>
  <c r="B42" i="3"/>
  <c r="B43" i="3"/>
  <c r="B44" i="3"/>
  <c r="B23" i="3"/>
  <c r="B11" i="3" l="1"/>
  <c r="B107" i="3"/>
  <c r="B20" i="3"/>
  <c r="B7" i="3"/>
  <c r="B22" i="3"/>
  <c r="B21" i="3"/>
  <c r="B121" i="3"/>
  <c r="B15" i="3"/>
  <c r="B39" i="3"/>
  <c r="B9" i="3"/>
  <c r="B16" i="3"/>
  <c r="B17" i="3" s="1"/>
  <c r="B18" i="3" s="1"/>
  <c r="B19" i="3" s="1"/>
  <c r="B6" i="1" l="1"/>
  <c r="B8" i="1"/>
  <c r="D7" i="1"/>
  <c r="C7" i="1"/>
  <c r="B8" i="3"/>
  <c r="B14" i="3"/>
  <c r="B10" i="3"/>
  <c r="B13" i="3"/>
  <c r="B12" i="3"/>
  <c r="E7" i="1" l="1"/>
  <c r="B9" i="1"/>
  <c r="D8" i="1"/>
  <c r="C8" i="1"/>
  <c r="E8" i="1"/>
  <c r="B10" i="1" l="1"/>
  <c r="D9" i="1"/>
  <c r="E9" i="1"/>
  <c r="C9" i="1"/>
  <c r="E10" i="1" l="1"/>
  <c r="B11" i="1"/>
  <c r="C11" i="1" s="1"/>
  <c r="C10" i="1"/>
  <c r="D10" i="1"/>
  <c r="B12" i="1" l="1"/>
  <c r="C12" i="1" s="1"/>
  <c r="E11" i="1"/>
  <c r="D11" i="1"/>
  <c r="B13" i="1" l="1"/>
  <c r="C13" i="1" s="1"/>
  <c r="E12" i="1"/>
  <c r="D12" i="1"/>
  <c r="B14" i="1" l="1"/>
  <c r="C14" i="1" s="1"/>
  <c r="E13" i="1"/>
  <c r="D13" i="1"/>
  <c r="B15" i="1" l="1"/>
  <c r="C15" i="1" s="1"/>
  <c r="E14" i="1"/>
  <c r="D14" i="1"/>
  <c r="D15" i="1" l="1"/>
  <c r="E15" i="1"/>
  <c r="B16" i="1"/>
  <c r="E16" i="1" s="1"/>
  <c r="D16" i="1" l="1"/>
  <c r="C16" i="1"/>
  <c r="B17" i="1"/>
  <c r="E17" i="1" s="1"/>
  <c r="D17" i="1" l="1"/>
  <c r="C17" i="1"/>
  <c r="B18" i="1"/>
  <c r="E18" i="1" l="1"/>
  <c r="B19" i="1"/>
  <c r="C19" i="1" s="1"/>
  <c r="D18" i="1"/>
  <c r="C18" i="1"/>
  <c r="B20" i="1" l="1"/>
  <c r="C20" i="1" s="1"/>
  <c r="E19" i="1"/>
  <c r="D19" i="1"/>
  <c r="B21" i="1" l="1"/>
  <c r="D21" i="1" s="1"/>
  <c r="E20" i="1"/>
  <c r="D20" i="1"/>
  <c r="B22" i="1" l="1"/>
  <c r="C22" i="1" s="1"/>
  <c r="E21" i="1"/>
  <c r="C21" i="1"/>
  <c r="B23" i="1" l="1"/>
  <c r="D23" i="1" s="1"/>
  <c r="E22" i="1"/>
  <c r="D22" i="1"/>
  <c r="B24" i="1" l="1"/>
  <c r="B25" i="1" s="1"/>
  <c r="E23" i="1"/>
  <c r="C23" i="1"/>
  <c r="E24" i="1" l="1"/>
  <c r="D24" i="1"/>
  <c r="C24" i="1"/>
  <c r="E25" i="1"/>
  <c r="D25" i="1"/>
  <c r="C25" i="1"/>
  <c r="B26" i="1"/>
  <c r="E26" i="1" l="1"/>
  <c r="C26" i="1"/>
  <c r="D26" i="1"/>
  <c r="B27" i="1"/>
  <c r="E27" i="1" l="1"/>
  <c r="C27" i="1"/>
  <c r="D27" i="1"/>
  <c r="B28" i="1"/>
  <c r="E28" i="1" l="1"/>
  <c r="D28" i="1"/>
  <c r="C28" i="1"/>
  <c r="B29" i="1"/>
  <c r="E29" i="1" l="1"/>
  <c r="D29" i="1"/>
  <c r="C29" i="1"/>
  <c r="B30" i="1"/>
  <c r="E30" i="1" l="1"/>
  <c r="C30" i="1"/>
  <c r="D30" i="1"/>
  <c r="B31" i="1"/>
  <c r="E31" i="1" l="1"/>
  <c r="C31" i="1"/>
  <c r="D31" i="1"/>
  <c r="B32" i="1"/>
  <c r="E32" i="1" l="1"/>
  <c r="C32" i="1"/>
  <c r="D32" i="1"/>
  <c r="B33" i="1"/>
  <c r="E33" i="1" l="1"/>
  <c r="C33" i="1"/>
  <c r="D33" i="1"/>
  <c r="B34" i="1"/>
  <c r="E34" i="1" l="1"/>
  <c r="C34" i="1"/>
  <c r="D34" i="1"/>
  <c r="B35" i="1"/>
  <c r="E35" i="1" l="1"/>
  <c r="C35" i="1"/>
  <c r="D35" i="1"/>
  <c r="B36" i="1"/>
  <c r="E36" i="1" l="1"/>
  <c r="C36" i="1"/>
  <c r="D36" i="1"/>
  <c r="B37" i="1"/>
  <c r="E37" i="1" l="1"/>
  <c r="C37" i="1"/>
  <c r="D37" i="1"/>
  <c r="B53" i="1"/>
  <c r="B52" i="1" s="1"/>
  <c r="E53" i="1" l="1"/>
  <c r="C53" i="1"/>
  <c r="D53" i="1"/>
  <c r="B54" i="1"/>
  <c r="E54" i="1" l="1"/>
  <c r="C54" i="1"/>
  <c r="B55" i="1"/>
  <c r="D54" i="1"/>
  <c r="E55" i="1" l="1"/>
  <c r="D55" i="1"/>
  <c r="C55" i="1"/>
  <c r="B56" i="1"/>
  <c r="E56" i="1" l="1"/>
  <c r="C56" i="1"/>
  <c r="D56" i="1"/>
  <c r="B57" i="1"/>
  <c r="E57" i="1" l="1"/>
  <c r="D57" i="1"/>
  <c r="C57" i="1"/>
  <c r="B58" i="1"/>
  <c r="E58" i="1" l="1"/>
  <c r="D58" i="1"/>
  <c r="C58" i="1"/>
  <c r="B59" i="1"/>
  <c r="E59" i="1" l="1"/>
  <c r="D59" i="1"/>
  <c r="C59" i="1"/>
  <c r="B60" i="1"/>
  <c r="E60" i="1" l="1"/>
  <c r="D60" i="1"/>
  <c r="C60" i="1"/>
  <c r="B61" i="1"/>
  <c r="E61" i="1" l="1"/>
  <c r="D61" i="1"/>
  <c r="C61" i="1"/>
  <c r="B62" i="1"/>
  <c r="E62" i="1" l="1"/>
  <c r="C62" i="1"/>
  <c r="D62" i="1"/>
  <c r="B63" i="1"/>
  <c r="E63" i="1" l="1"/>
  <c r="D63" i="1"/>
  <c r="B64" i="1"/>
  <c r="C63" i="1"/>
  <c r="E64" i="1" l="1"/>
  <c r="D64" i="1"/>
  <c r="C64" i="1"/>
  <c r="B65" i="1"/>
  <c r="E65" i="1" l="1"/>
  <c r="C65" i="1"/>
  <c r="D65" i="1"/>
  <c r="B66" i="1"/>
  <c r="E66" i="1" l="1"/>
  <c r="C66" i="1"/>
  <c r="D66" i="1"/>
  <c r="B67" i="1"/>
  <c r="E67" i="1" l="1"/>
  <c r="C67" i="1"/>
  <c r="D67" i="1"/>
  <c r="B68" i="1"/>
  <c r="E68" i="1" l="1"/>
  <c r="C68" i="1"/>
  <c r="D68" i="1"/>
  <c r="B69" i="1"/>
  <c r="E69" i="1" l="1"/>
  <c r="C69" i="1"/>
  <c r="D69" i="1"/>
  <c r="B70" i="1"/>
  <c r="E70" i="1" l="1"/>
  <c r="C70" i="1"/>
  <c r="D70" i="1"/>
  <c r="B71" i="1"/>
  <c r="E71" i="1" l="1"/>
  <c r="C71" i="1"/>
  <c r="D71" i="1"/>
  <c r="B72" i="1"/>
  <c r="E72" i="1" l="1"/>
  <c r="C72" i="1"/>
  <c r="D72" i="1"/>
  <c r="B73" i="1"/>
  <c r="E73" i="1" l="1"/>
  <c r="C73" i="1"/>
  <c r="D73" i="1"/>
  <c r="B74" i="1"/>
  <c r="E74" i="1" l="1"/>
  <c r="D74" i="1"/>
  <c r="C74" i="1"/>
  <c r="B75" i="1"/>
  <c r="E75" i="1" l="1"/>
  <c r="D75" i="1"/>
  <c r="C75" i="1"/>
  <c r="B76" i="1"/>
  <c r="E76" i="1" l="1"/>
  <c r="D76" i="1"/>
  <c r="C76" i="1"/>
  <c r="B77" i="1"/>
  <c r="E77" i="1" l="1"/>
  <c r="C77" i="1"/>
  <c r="D77" i="1"/>
  <c r="B78" i="1"/>
  <c r="E78" i="1" l="1"/>
  <c r="C78" i="1"/>
  <c r="D78" i="1"/>
  <c r="B79" i="1"/>
  <c r="E79" i="1" l="1"/>
  <c r="C79" i="1"/>
  <c r="D79" i="1"/>
  <c r="B80" i="1"/>
  <c r="E80" i="1" l="1"/>
  <c r="D80" i="1"/>
  <c r="C80" i="1"/>
  <c r="B81" i="1"/>
  <c r="E81" i="1" l="1"/>
  <c r="C81" i="1"/>
  <c r="D81" i="1"/>
  <c r="B97" i="1"/>
  <c r="B96" i="1" l="1"/>
  <c r="E97" i="1"/>
  <c r="D97" i="1"/>
  <c r="C97" i="1"/>
  <c r="B98" i="1"/>
  <c r="E98" i="1" l="1"/>
  <c r="D98" i="1"/>
  <c r="C98" i="1"/>
  <c r="B99" i="1"/>
  <c r="E99" i="1" l="1"/>
  <c r="C99" i="1"/>
  <c r="D99" i="1"/>
  <c r="B100" i="1"/>
  <c r="E100" i="1" l="1"/>
  <c r="D100" i="1"/>
  <c r="C100" i="1"/>
  <c r="B101" i="1"/>
  <c r="E101" i="1" l="1"/>
  <c r="C101" i="1"/>
  <c r="D101" i="1"/>
  <c r="B102" i="1"/>
  <c r="E102" i="1" l="1"/>
  <c r="D102" i="1"/>
  <c r="C102" i="1"/>
  <c r="B103" i="1"/>
  <c r="E103" i="1" l="1"/>
  <c r="D103" i="1"/>
  <c r="C103" i="1"/>
  <c r="B104" i="1"/>
  <c r="E104" i="1" l="1"/>
  <c r="D104" i="1"/>
  <c r="C104" i="1"/>
  <c r="B105" i="1"/>
  <c r="E105" i="1" l="1"/>
  <c r="D105" i="1"/>
  <c r="C105" i="1"/>
  <c r="B106" i="1"/>
  <c r="E106" i="1" l="1"/>
  <c r="C106" i="1"/>
  <c r="D106" i="1"/>
  <c r="B107" i="1"/>
  <c r="E107" i="1" l="1"/>
  <c r="C107" i="1"/>
  <c r="D107" i="1"/>
  <c r="B108" i="1"/>
  <c r="E108" i="1" l="1"/>
  <c r="C108" i="1"/>
  <c r="B109" i="1"/>
  <c r="D108" i="1"/>
  <c r="E109" i="1" l="1"/>
  <c r="C109" i="1"/>
  <c r="D109" i="1"/>
  <c r="B110" i="1"/>
  <c r="E110" i="1" l="1"/>
  <c r="D110" i="1"/>
  <c r="C110" i="1"/>
  <c r="B111" i="1"/>
  <c r="E111" i="1" l="1"/>
  <c r="C111" i="1"/>
  <c r="D111" i="1"/>
  <c r="B112" i="1"/>
  <c r="E112" i="1" l="1"/>
  <c r="D112" i="1"/>
  <c r="C112" i="1"/>
  <c r="B113" i="1"/>
  <c r="E113" i="1" l="1"/>
  <c r="D113" i="1"/>
  <c r="C113" i="1"/>
  <c r="B114" i="1"/>
  <c r="E114" i="1" l="1"/>
  <c r="D114" i="1"/>
  <c r="C114" i="1"/>
  <c r="B115" i="1"/>
  <c r="E115" i="1" l="1"/>
  <c r="D115" i="1"/>
  <c r="C115" i="1"/>
  <c r="B116" i="1"/>
  <c r="E116" i="1" l="1"/>
  <c r="D116" i="1"/>
  <c r="C116" i="1"/>
  <c r="B117" i="1"/>
  <c r="E117" i="1" l="1"/>
  <c r="C117" i="1"/>
  <c r="D117" i="1"/>
  <c r="B118" i="1"/>
  <c r="E118" i="1" l="1"/>
  <c r="D118" i="1"/>
  <c r="C118" i="1"/>
  <c r="B119" i="1"/>
  <c r="E119" i="1" l="1"/>
  <c r="D119" i="1"/>
  <c r="C119" i="1"/>
  <c r="B120" i="1"/>
  <c r="E120" i="1" l="1"/>
  <c r="D120" i="1"/>
  <c r="C120" i="1"/>
  <c r="B121" i="1"/>
  <c r="E121" i="1" l="1"/>
  <c r="D121" i="1"/>
  <c r="C121" i="1"/>
  <c r="B122" i="1"/>
  <c r="E122" i="1" l="1"/>
  <c r="C122" i="1"/>
  <c r="D122" i="1"/>
  <c r="B123" i="1"/>
  <c r="E123" i="1" l="1"/>
  <c r="C123" i="1"/>
  <c r="D123" i="1"/>
  <c r="B124" i="1"/>
  <c r="E124" i="1" l="1"/>
  <c r="C124" i="1"/>
  <c r="D124" i="1"/>
  <c r="B125" i="1"/>
  <c r="E125" i="1" l="1"/>
  <c r="C125" i="1"/>
  <c r="D125" i="1"/>
  <c r="B126" i="1"/>
  <c r="E126" i="1" l="1"/>
  <c r="D126" i="1"/>
  <c r="C126" i="1"/>
  <c r="B127" i="1"/>
  <c r="E127" i="1" l="1"/>
  <c r="D127" i="1"/>
  <c r="C127" i="1"/>
  <c r="B143" i="1"/>
  <c r="B142" i="1" l="1"/>
  <c r="E143" i="1"/>
  <c r="C143" i="1"/>
  <c r="D143" i="1"/>
  <c r="B144" i="1"/>
  <c r="E144" i="1" l="1"/>
  <c r="C144" i="1"/>
  <c r="D144" i="1"/>
  <c r="B145" i="1"/>
  <c r="E145" i="1" l="1"/>
  <c r="D145" i="1"/>
  <c r="C145" i="1"/>
  <c r="B146" i="1"/>
  <c r="E146" i="1" l="1"/>
  <c r="D146" i="1"/>
  <c r="C146" i="1"/>
  <c r="B147" i="1"/>
  <c r="E147" i="1" l="1"/>
  <c r="D147" i="1"/>
  <c r="C147" i="1"/>
  <c r="B148" i="1"/>
  <c r="E148" i="1" l="1"/>
  <c r="C148" i="1"/>
  <c r="D148" i="1"/>
  <c r="B149" i="1"/>
  <c r="E149" i="1" l="1"/>
  <c r="D149" i="1"/>
  <c r="C149" i="1"/>
  <c r="B150" i="1"/>
  <c r="E150" i="1" l="1"/>
  <c r="D150" i="1"/>
  <c r="C150" i="1"/>
  <c r="B151" i="1"/>
  <c r="E151" i="1" l="1"/>
  <c r="C151" i="1"/>
  <c r="D151" i="1"/>
  <c r="B152" i="1"/>
  <c r="E152" i="1" l="1"/>
  <c r="D152" i="1"/>
  <c r="C152" i="1"/>
  <c r="B153" i="1"/>
  <c r="E153" i="1" l="1"/>
  <c r="C153" i="1"/>
  <c r="D153" i="1"/>
  <c r="B154" i="1"/>
  <c r="E154" i="1" l="1"/>
  <c r="D154" i="1"/>
  <c r="B155" i="1"/>
  <c r="C154" i="1"/>
  <c r="E155" i="1" l="1"/>
  <c r="D155" i="1"/>
  <c r="C155" i="1"/>
  <c r="B156" i="1"/>
  <c r="E156" i="1" l="1"/>
  <c r="C156" i="1"/>
  <c r="D156" i="1"/>
  <c r="B157" i="1"/>
  <c r="E157" i="1" l="1"/>
  <c r="C157" i="1"/>
  <c r="D157" i="1"/>
  <c r="B158" i="1"/>
  <c r="E158" i="1" l="1"/>
  <c r="C158" i="1"/>
  <c r="D158" i="1"/>
  <c r="B159" i="1"/>
  <c r="E159" i="1" l="1"/>
  <c r="C159" i="1"/>
  <c r="D159" i="1"/>
  <c r="B160" i="1"/>
  <c r="E160" i="1" l="1"/>
  <c r="C160" i="1"/>
  <c r="D160" i="1"/>
  <c r="B161" i="1"/>
  <c r="E161" i="1" l="1"/>
  <c r="D161" i="1"/>
  <c r="C161" i="1"/>
  <c r="B162" i="1"/>
  <c r="E162" i="1" l="1"/>
  <c r="C162" i="1"/>
  <c r="D162" i="1"/>
  <c r="B163" i="1"/>
  <c r="E163" i="1" l="1"/>
  <c r="D163" i="1"/>
  <c r="C163" i="1"/>
  <c r="B164" i="1"/>
  <c r="E164" i="1" l="1"/>
  <c r="C164" i="1"/>
  <c r="D164" i="1"/>
  <c r="B165" i="1"/>
  <c r="E165" i="1" l="1"/>
  <c r="D165" i="1"/>
  <c r="C165" i="1"/>
  <c r="B166" i="1"/>
  <c r="E166" i="1" l="1"/>
  <c r="D166" i="1"/>
  <c r="C166" i="1"/>
  <c r="B167" i="1"/>
  <c r="E167" i="1" l="1"/>
  <c r="C167" i="1"/>
  <c r="D167" i="1"/>
  <c r="B168" i="1"/>
  <c r="E168" i="1" l="1"/>
  <c r="C168" i="1"/>
  <c r="D168" i="1"/>
  <c r="B169" i="1"/>
  <c r="E169" i="1" l="1"/>
  <c r="C169" i="1"/>
  <c r="D169" i="1"/>
  <c r="B170" i="1"/>
  <c r="E170" i="1" l="1"/>
  <c r="D170" i="1"/>
  <c r="C170" i="1"/>
  <c r="B171" i="1"/>
  <c r="E171" i="1" l="1"/>
  <c r="D171" i="1"/>
  <c r="B172" i="1"/>
  <c r="C171" i="1"/>
  <c r="E172" i="1" l="1"/>
  <c r="C172" i="1"/>
  <c r="D172" i="1"/>
  <c r="B188" i="1"/>
  <c r="B187" i="1" l="1"/>
  <c r="E188" i="1"/>
  <c r="C188" i="1"/>
  <c r="D188" i="1"/>
  <c r="B189" i="1"/>
  <c r="E189" i="1" l="1"/>
  <c r="D189" i="1"/>
  <c r="B190" i="1"/>
  <c r="C189" i="1"/>
  <c r="E190" i="1" l="1"/>
  <c r="D190" i="1"/>
  <c r="C190" i="1"/>
  <c r="B191" i="1"/>
  <c r="E191" i="1" l="1"/>
  <c r="C191" i="1"/>
  <c r="D191" i="1"/>
  <c r="B192" i="1"/>
  <c r="E192" i="1" l="1"/>
  <c r="C192" i="1"/>
  <c r="D192" i="1"/>
  <c r="B193" i="1"/>
  <c r="E193" i="1" l="1"/>
  <c r="C193" i="1"/>
  <c r="D193" i="1"/>
  <c r="B194" i="1"/>
  <c r="E194" i="1" l="1"/>
  <c r="C194" i="1"/>
  <c r="D194" i="1"/>
  <c r="B195" i="1"/>
  <c r="E195" i="1" l="1"/>
  <c r="D195" i="1"/>
  <c r="C195" i="1"/>
  <c r="B196" i="1"/>
  <c r="E196" i="1" l="1"/>
  <c r="C196" i="1"/>
  <c r="D196" i="1"/>
  <c r="B197" i="1"/>
  <c r="E197" i="1" l="1"/>
  <c r="D197" i="1"/>
  <c r="C197" i="1"/>
  <c r="B198" i="1"/>
  <c r="E198" i="1" l="1"/>
  <c r="D198" i="1"/>
  <c r="C198" i="1"/>
  <c r="B199" i="1"/>
  <c r="E199" i="1" l="1"/>
  <c r="C199" i="1"/>
  <c r="B200" i="1"/>
  <c r="D199" i="1"/>
  <c r="E200" i="1" l="1"/>
  <c r="D200" i="1"/>
  <c r="C200" i="1"/>
  <c r="B201" i="1"/>
  <c r="E201" i="1" l="1"/>
  <c r="D201" i="1"/>
  <c r="B202" i="1"/>
  <c r="C201" i="1"/>
  <c r="E202" i="1" l="1"/>
  <c r="D202" i="1"/>
  <c r="C202" i="1"/>
  <c r="B203" i="1"/>
  <c r="E203" i="1" l="1"/>
  <c r="D203" i="1"/>
  <c r="C203" i="1"/>
  <c r="B204" i="1"/>
  <c r="E204" i="1" l="1"/>
  <c r="D204" i="1"/>
  <c r="C204" i="1"/>
  <c r="B205" i="1"/>
  <c r="E205" i="1" l="1"/>
  <c r="C205" i="1"/>
  <c r="D205" i="1"/>
  <c r="B206" i="1"/>
  <c r="E206" i="1" l="1"/>
  <c r="D206" i="1"/>
  <c r="C206" i="1"/>
  <c r="B207" i="1"/>
  <c r="E207" i="1" l="1"/>
  <c r="C207" i="1"/>
  <c r="B208" i="1"/>
  <c r="D207" i="1"/>
  <c r="E208" i="1" l="1"/>
  <c r="C208" i="1"/>
  <c r="D208" i="1"/>
  <c r="B209" i="1"/>
  <c r="E209" i="1" l="1"/>
  <c r="C209" i="1"/>
  <c r="D209" i="1"/>
  <c r="B210" i="1"/>
  <c r="E210" i="1" l="1"/>
  <c r="D210" i="1"/>
  <c r="C210" i="1"/>
  <c r="B211" i="1"/>
  <c r="E211" i="1" l="1"/>
  <c r="D211" i="1"/>
  <c r="B212" i="1"/>
  <c r="C211" i="1"/>
  <c r="E212" i="1" l="1"/>
  <c r="C212" i="1"/>
  <c r="D212" i="1"/>
  <c r="B213" i="1"/>
  <c r="E213" i="1" l="1"/>
  <c r="D213" i="1"/>
  <c r="C213" i="1"/>
  <c r="B214" i="1"/>
  <c r="E214" i="1" l="1"/>
  <c r="C214" i="1"/>
  <c r="D214" i="1"/>
  <c r="B215" i="1"/>
  <c r="E215" i="1" l="1"/>
  <c r="D215" i="1"/>
  <c r="B216" i="1"/>
  <c r="C215" i="1"/>
  <c r="E216" i="1" l="1"/>
  <c r="C216" i="1"/>
  <c r="D216" i="1"/>
  <c r="B217" i="1"/>
  <c r="E217" i="1" l="1"/>
  <c r="D217" i="1"/>
  <c r="C217" i="1"/>
  <c r="B218" i="1"/>
  <c r="E218" i="1" l="1"/>
  <c r="D218" i="1"/>
  <c r="C218" i="1"/>
  <c r="B234" i="1"/>
  <c r="B233" i="1" l="1"/>
  <c r="E234" i="1"/>
  <c r="C234" i="1"/>
  <c r="D234" i="1"/>
  <c r="B235" i="1"/>
  <c r="E235" i="1" l="1"/>
  <c r="C235" i="1"/>
  <c r="B236" i="1"/>
  <c r="D235" i="1"/>
  <c r="E236" i="1" l="1"/>
  <c r="D236" i="1"/>
  <c r="C236" i="1"/>
  <c r="B237" i="1"/>
  <c r="E237" i="1" l="1"/>
  <c r="C237" i="1"/>
  <c r="D237" i="1"/>
  <c r="B238" i="1"/>
  <c r="E238" i="1" l="1"/>
  <c r="D238" i="1"/>
  <c r="C238" i="1"/>
  <c r="B239" i="1"/>
  <c r="E239" i="1" l="1"/>
  <c r="D239" i="1"/>
  <c r="C239" i="1"/>
  <c r="B240" i="1"/>
  <c r="E240" i="1" l="1"/>
  <c r="D240" i="1"/>
  <c r="C240" i="1"/>
  <c r="B241" i="1"/>
  <c r="E241" i="1" l="1"/>
  <c r="C241" i="1"/>
  <c r="D241" i="1"/>
  <c r="B242" i="1"/>
  <c r="E242" i="1" l="1"/>
  <c r="C242" i="1"/>
  <c r="B243" i="1"/>
  <c r="D242" i="1"/>
  <c r="E243" i="1" l="1"/>
  <c r="C243" i="1"/>
  <c r="D243" i="1"/>
  <c r="B244" i="1"/>
  <c r="E244" i="1" l="1"/>
  <c r="D244" i="1"/>
  <c r="C244" i="1"/>
  <c r="B245" i="1"/>
  <c r="E245" i="1" l="1"/>
  <c r="D245" i="1"/>
  <c r="C245" i="1"/>
  <c r="B246" i="1"/>
  <c r="E246" i="1" l="1"/>
  <c r="C246" i="1"/>
  <c r="D246" i="1"/>
  <c r="B247" i="1"/>
  <c r="E247" i="1" l="1"/>
  <c r="C247" i="1"/>
  <c r="D247" i="1"/>
  <c r="B248" i="1"/>
  <c r="E248" i="1" l="1"/>
  <c r="D248" i="1"/>
  <c r="C248" i="1"/>
  <c r="B249" i="1"/>
  <c r="E249" i="1" l="1"/>
  <c r="C249" i="1"/>
  <c r="D249" i="1"/>
  <c r="B250" i="1"/>
  <c r="E250" i="1" l="1"/>
  <c r="C250" i="1"/>
  <c r="B251" i="1"/>
  <c r="D250" i="1"/>
  <c r="E251" i="1" l="1"/>
  <c r="D251" i="1"/>
  <c r="B252" i="1"/>
  <c r="C251" i="1"/>
  <c r="E252" i="1" l="1"/>
  <c r="C252" i="1"/>
  <c r="D252" i="1"/>
  <c r="B253" i="1"/>
  <c r="E253" i="1" l="1"/>
  <c r="D253" i="1"/>
  <c r="C253" i="1"/>
  <c r="B254" i="1"/>
  <c r="E254" i="1" l="1"/>
  <c r="C254" i="1"/>
  <c r="D254" i="1"/>
  <c r="B255" i="1"/>
  <c r="E255" i="1" l="1"/>
  <c r="D255" i="1"/>
  <c r="C255" i="1"/>
  <c r="B256" i="1"/>
  <c r="E256" i="1" l="1"/>
  <c r="C256" i="1"/>
  <c r="B257" i="1"/>
  <c r="D256" i="1"/>
  <c r="E257" i="1" l="1"/>
  <c r="D257" i="1"/>
  <c r="C257" i="1"/>
  <c r="B258" i="1"/>
  <c r="E258" i="1" l="1"/>
  <c r="C258" i="1"/>
  <c r="B259" i="1"/>
  <c r="D258" i="1"/>
  <c r="E259" i="1" l="1"/>
  <c r="C259" i="1"/>
  <c r="D259" i="1"/>
  <c r="B260" i="1"/>
  <c r="E260" i="1" l="1"/>
  <c r="C260" i="1"/>
  <c r="D260" i="1"/>
  <c r="B261" i="1"/>
  <c r="E261" i="1" l="1"/>
  <c r="C261" i="1"/>
  <c r="D261" i="1"/>
  <c r="B262" i="1"/>
  <c r="E262" i="1" l="1"/>
  <c r="C262" i="1"/>
  <c r="D262" i="1"/>
  <c r="B263" i="1"/>
  <c r="E263" i="1" l="1"/>
  <c r="C263" i="1"/>
  <c r="B279" i="1"/>
  <c r="D263" i="1"/>
  <c r="B278" i="1" l="1"/>
  <c r="E279" i="1"/>
  <c r="C279" i="1"/>
  <c r="D279" i="1"/>
  <c r="B280" i="1"/>
  <c r="E280" i="1" l="1"/>
  <c r="D280" i="1"/>
  <c r="C280" i="1"/>
  <c r="B281" i="1"/>
  <c r="E281" i="1" l="1"/>
  <c r="D281" i="1"/>
  <c r="B282" i="1"/>
  <c r="C281" i="1"/>
  <c r="E282" i="1" l="1"/>
  <c r="B283" i="1"/>
  <c r="D282" i="1"/>
  <c r="C282" i="1"/>
  <c r="E283" i="1" l="1"/>
  <c r="C283" i="1"/>
  <c r="D283" i="1"/>
  <c r="B284" i="1"/>
  <c r="E284" i="1" l="1"/>
  <c r="D284" i="1"/>
  <c r="C284" i="1"/>
  <c r="B285" i="1"/>
  <c r="E285" i="1" l="1"/>
  <c r="D285" i="1"/>
  <c r="C285" i="1"/>
  <c r="B286" i="1"/>
  <c r="E286" i="1" l="1"/>
  <c r="D286" i="1"/>
  <c r="C286" i="1"/>
  <c r="B287" i="1"/>
  <c r="E287" i="1" l="1"/>
  <c r="D287" i="1"/>
  <c r="C287" i="1"/>
  <c r="B288" i="1"/>
  <c r="E288" i="1" l="1"/>
  <c r="D288" i="1"/>
  <c r="C288" i="1"/>
  <c r="B289" i="1"/>
  <c r="E289" i="1" l="1"/>
  <c r="C289" i="1"/>
  <c r="D289" i="1"/>
  <c r="B290" i="1"/>
  <c r="E290" i="1" l="1"/>
  <c r="D290" i="1"/>
  <c r="C290" i="1"/>
  <c r="B291" i="1"/>
  <c r="E291" i="1" l="1"/>
  <c r="C291" i="1"/>
  <c r="D291" i="1"/>
  <c r="B292" i="1"/>
  <c r="E292" i="1" l="1"/>
  <c r="D292" i="1"/>
  <c r="C292" i="1"/>
  <c r="B293" i="1"/>
  <c r="E293" i="1" l="1"/>
  <c r="D293" i="1"/>
  <c r="C293" i="1"/>
  <c r="B294" i="1"/>
  <c r="E294" i="1" l="1"/>
  <c r="C294" i="1"/>
  <c r="D294" i="1"/>
  <c r="B295" i="1"/>
  <c r="E295" i="1" l="1"/>
  <c r="D295" i="1"/>
  <c r="C295" i="1"/>
  <c r="B296" i="1"/>
  <c r="E296" i="1" l="1"/>
  <c r="D296" i="1"/>
  <c r="C296" i="1"/>
  <c r="B297" i="1"/>
  <c r="E297" i="1" l="1"/>
  <c r="B298" i="1"/>
  <c r="D297" i="1"/>
  <c r="C297" i="1"/>
  <c r="E298" i="1" l="1"/>
  <c r="C298" i="1"/>
  <c r="B299" i="1"/>
  <c r="D298" i="1"/>
  <c r="E299" i="1" l="1"/>
  <c r="C299" i="1"/>
  <c r="B300" i="1"/>
  <c r="D299" i="1"/>
  <c r="E300" i="1" l="1"/>
  <c r="D300" i="1"/>
  <c r="C300" i="1"/>
  <c r="B301" i="1"/>
  <c r="E301" i="1" l="1"/>
  <c r="C301" i="1"/>
  <c r="D301" i="1"/>
  <c r="B302" i="1"/>
  <c r="E302" i="1" l="1"/>
  <c r="D302" i="1"/>
  <c r="C302" i="1"/>
  <c r="B303" i="1"/>
  <c r="E303" i="1" l="1"/>
  <c r="D303" i="1"/>
  <c r="B304" i="1"/>
  <c r="C303" i="1"/>
  <c r="E304" i="1" l="1"/>
  <c r="D304" i="1"/>
  <c r="C304" i="1"/>
  <c r="B305" i="1"/>
  <c r="E305" i="1" l="1"/>
  <c r="D305" i="1"/>
  <c r="C305" i="1"/>
  <c r="B306" i="1"/>
  <c r="E306" i="1" l="1"/>
  <c r="C306" i="1"/>
  <c r="D306" i="1"/>
  <c r="B307" i="1"/>
  <c r="E307" i="1" l="1"/>
  <c r="D307" i="1"/>
  <c r="C307" i="1"/>
  <c r="B308" i="1"/>
  <c r="E308" i="1" l="1"/>
  <c r="D308" i="1"/>
  <c r="C308" i="1"/>
  <c r="B309" i="1"/>
  <c r="E309" i="1" l="1"/>
  <c r="D309" i="1"/>
  <c r="C309" i="1"/>
  <c r="B325" i="1"/>
  <c r="B324" i="1" l="1"/>
  <c r="E325" i="1"/>
  <c r="C325" i="1"/>
  <c r="D325" i="1"/>
  <c r="B326" i="1"/>
  <c r="E326" i="1" l="1"/>
  <c r="C326" i="1"/>
  <c r="D326" i="1"/>
  <c r="B327" i="1"/>
  <c r="E327" i="1" l="1"/>
  <c r="C327" i="1"/>
  <c r="D327" i="1"/>
  <c r="B328" i="1"/>
  <c r="E328" i="1" l="1"/>
  <c r="D328" i="1"/>
  <c r="C328" i="1"/>
  <c r="B329" i="1"/>
  <c r="E329" i="1" l="1"/>
  <c r="D329" i="1"/>
  <c r="B330" i="1"/>
  <c r="C329" i="1"/>
  <c r="E330" i="1" l="1"/>
  <c r="D330" i="1"/>
  <c r="C330" i="1"/>
  <c r="B331" i="1"/>
  <c r="E331" i="1" l="1"/>
  <c r="C331" i="1"/>
  <c r="D331" i="1"/>
  <c r="B332" i="1"/>
  <c r="E332" i="1" l="1"/>
  <c r="C332" i="1"/>
  <c r="B333" i="1"/>
  <c r="D332" i="1"/>
  <c r="E333" i="1" l="1"/>
  <c r="D333" i="1"/>
  <c r="C333" i="1"/>
  <c r="B334" i="1"/>
  <c r="E334" i="1" l="1"/>
  <c r="C334" i="1"/>
  <c r="D334" i="1"/>
  <c r="B335" i="1"/>
  <c r="E335" i="1" l="1"/>
  <c r="D335" i="1"/>
  <c r="B336" i="1"/>
  <c r="C335" i="1"/>
  <c r="E336" i="1" l="1"/>
  <c r="B337" i="1"/>
  <c r="D336" i="1"/>
  <c r="C336" i="1"/>
  <c r="E337" i="1" l="1"/>
  <c r="C337" i="1"/>
  <c r="D337" i="1"/>
  <c r="B338" i="1"/>
  <c r="E338" i="1" l="1"/>
  <c r="C338" i="1"/>
  <c r="D338" i="1"/>
  <c r="B339" i="1"/>
  <c r="E339" i="1" l="1"/>
  <c r="D339" i="1"/>
  <c r="C339" i="1"/>
  <c r="B340" i="1"/>
  <c r="E340" i="1" l="1"/>
  <c r="D340" i="1"/>
  <c r="C340" i="1"/>
  <c r="B341" i="1"/>
  <c r="E341" i="1" l="1"/>
  <c r="C341" i="1"/>
  <c r="D341" i="1"/>
  <c r="B342" i="1"/>
  <c r="E342" i="1" l="1"/>
  <c r="D342" i="1"/>
  <c r="C342" i="1"/>
  <c r="B343" i="1"/>
  <c r="E343" i="1" l="1"/>
  <c r="C343" i="1"/>
  <c r="D343" i="1"/>
  <c r="B344" i="1"/>
  <c r="E344" i="1" l="1"/>
  <c r="B345" i="1"/>
  <c r="C344" i="1"/>
  <c r="D344" i="1"/>
  <c r="E345" i="1" l="1"/>
  <c r="C345" i="1"/>
  <c r="D345" i="1"/>
  <c r="B346" i="1"/>
  <c r="E346" i="1" l="1"/>
  <c r="C346" i="1"/>
  <c r="D346" i="1"/>
  <c r="B347" i="1"/>
  <c r="E347" i="1" l="1"/>
  <c r="D347" i="1"/>
  <c r="C347" i="1"/>
  <c r="B348" i="1"/>
  <c r="E348" i="1" l="1"/>
  <c r="C348" i="1"/>
  <c r="D348" i="1"/>
  <c r="B349" i="1"/>
  <c r="E349" i="1" l="1"/>
  <c r="C349" i="1"/>
  <c r="D349" i="1"/>
  <c r="B350" i="1"/>
  <c r="E350" i="1" l="1"/>
  <c r="C350" i="1"/>
  <c r="D350" i="1"/>
  <c r="B351" i="1"/>
  <c r="E351" i="1" l="1"/>
  <c r="D351" i="1"/>
  <c r="B352" i="1"/>
  <c r="C351" i="1"/>
  <c r="E352" i="1" l="1"/>
  <c r="C352" i="1"/>
  <c r="B353" i="1"/>
  <c r="D352" i="1"/>
  <c r="E353" i="1" l="1"/>
  <c r="D353" i="1"/>
  <c r="C353" i="1"/>
  <c r="B354" i="1"/>
  <c r="E354" i="1" l="1"/>
  <c r="C354" i="1"/>
  <c r="D354" i="1"/>
  <c r="B355" i="1"/>
  <c r="E355" i="1" l="1"/>
  <c r="C355" i="1"/>
  <c r="D355" i="1"/>
  <c r="B371" i="1"/>
  <c r="B370" i="1" l="1"/>
  <c r="E371" i="1"/>
  <c r="C371" i="1"/>
  <c r="B372" i="1"/>
  <c r="D371" i="1"/>
  <c r="E372" i="1" l="1"/>
  <c r="D372" i="1"/>
  <c r="B373" i="1"/>
  <c r="C372" i="1"/>
  <c r="E373" i="1" l="1"/>
  <c r="C373" i="1"/>
  <c r="D373" i="1"/>
  <c r="B374" i="1"/>
  <c r="E374" i="1" l="1"/>
  <c r="C374" i="1"/>
  <c r="D374" i="1"/>
  <c r="B375" i="1"/>
  <c r="E375" i="1" l="1"/>
  <c r="D375" i="1"/>
  <c r="C375" i="1"/>
  <c r="B376" i="1"/>
  <c r="E376" i="1" l="1"/>
  <c r="C376" i="1"/>
  <c r="B377" i="1"/>
  <c r="D376" i="1"/>
  <c r="E377" i="1" l="1"/>
  <c r="D377" i="1"/>
  <c r="B378" i="1"/>
  <c r="C377" i="1"/>
  <c r="E378" i="1" l="1"/>
  <c r="D378" i="1"/>
  <c r="C378" i="1"/>
  <c r="B379" i="1"/>
  <c r="E379" i="1" l="1"/>
  <c r="C379" i="1"/>
  <c r="D379" i="1"/>
  <c r="B380" i="1"/>
  <c r="E380" i="1" l="1"/>
  <c r="C380" i="1"/>
  <c r="D380" i="1"/>
  <c r="B381" i="1"/>
  <c r="E381" i="1" l="1"/>
  <c r="C381" i="1"/>
  <c r="B382" i="1"/>
  <c r="D381" i="1"/>
  <c r="E382" i="1" l="1"/>
  <c r="C382" i="1"/>
  <c r="D382" i="1"/>
  <c r="B383" i="1"/>
  <c r="E383" i="1" l="1"/>
  <c r="D383" i="1"/>
  <c r="C383" i="1"/>
  <c r="B384" i="1"/>
  <c r="E384" i="1" l="1"/>
  <c r="C384" i="1"/>
  <c r="D384" i="1"/>
  <c r="B385" i="1"/>
  <c r="E385" i="1" l="1"/>
  <c r="C385" i="1"/>
  <c r="D385" i="1"/>
  <c r="B386" i="1"/>
  <c r="E386" i="1" l="1"/>
  <c r="D386" i="1"/>
  <c r="B387" i="1"/>
  <c r="C386" i="1"/>
  <c r="E387" i="1" l="1"/>
  <c r="C387" i="1"/>
  <c r="D387" i="1"/>
  <c r="B388" i="1"/>
  <c r="E388" i="1" l="1"/>
  <c r="C388" i="1"/>
  <c r="B389" i="1"/>
  <c r="D388" i="1"/>
  <c r="E389" i="1" l="1"/>
  <c r="C389" i="1"/>
  <c r="D389" i="1"/>
  <c r="B390" i="1"/>
  <c r="E390" i="1" l="1"/>
  <c r="C390" i="1"/>
  <c r="D390" i="1"/>
  <c r="B391" i="1"/>
  <c r="E391" i="1" l="1"/>
  <c r="D391" i="1"/>
  <c r="C391" i="1"/>
  <c r="B392" i="1"/>
  <c r="E392" i="1" l="1"/>
  <c r="D392" i="1"/>
  <c r="B393" i="1"/>
  <c r="C392" i="1"/>
  <c r="E393" i="1" l="1"/>
  <c r="D393" i="1"/>
  <c r="C393" i="1"/>
  <c r="B394" i="1"/>
  <c r="E394" i="1" l="1"/>
  <c r="C394" i="1"/>
  <c r="D394" i="1"/>
  <c r="B395" i="1"/>
  <c r="E395" i="1" l="1"/>
  <c r="C395" i="1"/>
  <c r="D395" i="1"/>
  <c r="B396" i="1"/>
  <c r="E396" i="1" l="1"/>
  <c r="C396" i="1"/>
  <c r="D396" i="1"/>
  <c r="B397" i="1"/>
  <c r="E397" i="1" l="1"/>
  <c r="C397" i="1"/>
  <c r="D397" i="1"/>
  <c r="B398" i="1"/>
  <c r="E398" i="1" l="1"/>
  <c r="C398" i="1"/>
  <c r="B399" i="1"/>
  <c r="D398" i="1"/>
  <c r="E399" i="1" l="1"/>
  <c r="D399" i="1"/>
  <c r="B400" i="1"/>
  <c r="C399" i="1"/>
  <c r="E400" i="1" l="1"/>
  <c r="C400" i="1"/>
  <c r="D400" i="1"/>
  <c r="B416" i="1"/>
  <c r="B415" i="1" l="1"/>
  <c r="E416" i="1"/>
  <c r="D416" i="1"/>
  <c r="C416" i="1"/>
  <c r="B417" i="1"/>
  <c r="E417" i="1" l="1"/>
  <c r="C417" i="1"/>
  <c r="D417" i="1"/>
  <c r="B418" i="1"/>
  <c r="E418" i="1" l="1"/>
  <c r="C418" i="1"/>
  <c r="D418" i="1"/>
  <c r="B419" i="1"/>
  <c r="E419" i="1" l="1"/>
  <c r="C419" i="1"/>
  <c r="B420" i="1"/>
  <c r="D419" i="1"/>
  <c r="E420" i="1" l="1"/>
  <c r="D420" i="1"/>
  <c r="C420" i="1"/>
  <c r="B421" i="1"/>
  <c r="E421" i="1" l="1"/>
  <c r="C421" i="1"/>
  <c r="D421" i="1"/>
  <c r="B422" i="1"/>
  <c r="E422" i="1" l="1"/>
  <c r="D422" i="1"/>
  <c r="C422" i="1"/>
  <c r="B423" i="1"/>
  <c r="E423" i="1" l="1"/>
  <c r="D423" i="1"/>
  <c r="C423" i="1"/>
  <c r="B424" i="1"/>
  <c r="E424" i="1" l="1"/>
  <c r="D424" i="1"/>
  <c r="C424" i="1"/>
  <c r="B425" i="1"/>
  <c r="E425" i="1" l="1"/>
  <c r="C425" i="1"/>
  <c r="D425" i="1"/>
  <c r="B426" i="1"/>
  <c r="E426" i="1" l="1"/>
  <c r="D426" i="1"/>
  <c r="C426" i="1"/>
  <c r="B427" i="1"/>
  <c r="E427" i="1" l="1"/>
  <c r="C427" i="1"/>
  <c r="D427" i="1"/>
  <c r="B428" i="1"/>
  <c r="E428" i="1" l="1"/>
  <c r="C428" i="1"/>
  <c r="B429" i="1"/>
  <c r="D428" i="1"/>
  <c r="E429" i="1" l="1"/>
  <c r="D429" i="1"/>
  <c r="C429" i="1"/>
  <c r="B430" i="1"/>
  <c r="E430" i="1" l="1"/>
  <c r="B431" i="1"/>
  <c r="D430" i="1"/>
  <c r="C430" i="1"/>
  <c r="E431" i="1" l="1"/>
  <c r="D431" i="1"/>
  <c r="C431" i="1"/>
  <c r="B432" i="1"/>
  <c r="E432" i="1" l="1"/>
  <c r="C432" i="1"/>
  <c r="D432" i="1"/>
  <c r="B433" i="1"/>
  <c r="E433" i="1" l="1"/>
  <c r="C433" i="1"/>
  <c r="D433" i="1"/>
  <c r="B434" i="1"/>
  <c r="E434" i="1" l="1"/>
  <c r="D434" i="1"/>
  <c r="C434" i="1"/>
  <c r="B435" i="1"/>
  <c r="E435" i="1" l="1"/>
  <c r="D435" i="1"/>
  <c r="C435" i="1"/>
  <c r="B436" i="1"/>
  <c r="E436" i="1" l="1"/>
  <c r="C436" i="1"/>
  <c r="B437" i="1"/>
  <c r="D436" i="1"/>
  <c r="E437" i="1" l="1"/>
  <c r="B438" i="1"/>
  <c r="C437" i="1"/>
  <c r="D437" i="1"/>
  <c r="E438" i="1" l="1"/>
  <c r="C438" i="1"/>
  <c r="D438" i="1"/>
  <c r="B439" i="1"/>
  <c r="E439" i="1" l="1"/>
  <c r="C439" i="1"/>
  <c r="B440" i="1"/>
  <c r="D439" i="1"/>
  <c r="E440" i="1" l="1"/>
  <c r="D440" i="1"/>
  <c r="C440" i="1"/>
  <c r="B441" i="1"/>
  <c r="E441" i="1" l="1"/>
  <c r="C441" i="1"/>
  <c r="D441" i="1"/>
  <c r="B442" i="1"/>
  <c r="E442" i="1" l="1"/>
  <c r="C442" i="1"/>
  <c r="B443" i="1"/>
  <c r="D442" i="1"/>
  <c r="E443" i="1" l="1"/>
  <c r="D443" i="1"/>
  <c r="B444" i="1"/>
  <c r="C443" i="1"/>
  <c r="E444" i="1" l="1"/>
  <c r="D444" i="1"/>
  <c r="B445" i="1"/>
  <c r="C444" i="1"/>
  <c r="E445" i="1" l="1"/>
  <c r="D445" i="1"/>
  <c r="C445" i="1"/>
  <c r="B446" i="1"/>
  <c r="E446" i="1" l="1"/>
  <c r="C446" i="1"/>
  <c r="B462" i="1"/>
  <c r="D446" i="1"/>
  <c r="B461" i="1" l="1"/>
  <c r="E462" i="1"/>
  <c r="D462" i="1"/>
  <c r="C462" i="1"/>
  <c r="B463" i="1"/>
  <c r="E463" i="1" l="1"/>
  <c r="D463" i="1"/>
  <c r="C463" i="1"/>
  <c r="B464" i="1"/>
  <c r="E464" i="1" l="1"/>
  <c r="C464" i="1"/>
  <c r="D464" i="1"/>
  <c r="B465" i="1"/>
  <c r="E465" i="1" l="1"/>
  <c r="D465" i="1"/>
  <c r="C465" i="1"/>
  <c r="B466" i="1"/>
  <c r="E466" i="1" l="1"/>
  <c r="C466" i="1"/>
  <c r="D466" i="1"/>
  <c r="B467" i="1"/>
  <c r="E467" i="1" l="1"/>
  <c r="C467" i="1"/>
  <c r="D467" i="1"/>
  <c r="B468" i="1"/>
  <c r="E468" i="1" l="1"/>
  <c r="C468" i="1"/>
  <c r="D468" i="1"/>
  <c r="B469" i="1"/>
  <c r="E469" i="1" l="1"/>
  <c r="C469" i="1"/>
  <c r="D469" i="1"/>
  <c r="B470" i="1"/>
  <c r="E470" i="1" l="1"/>
  <c r="B471" i="1"/>
  <c r="C470" i="1"/>
  <c r="D470" i="1"/>
  <c r="E471" i="1" l="1"/>
  <c r="B472" i="1"/>
  <c r="D471" i="1"/>
  <c r="C471" i="1"/>
  <c r="E472" i="1" l="1"/>
  <c r="D472" i="1"/>
  <c r="C472" i="1"/>
  <c r="B473" i="1"/>
  <c r="E473" i="1" l="1"/>
  <c r="C473" i="1"/>
  <c r="B474" i="1"/>
  <c r="D473" i="1"/>
  <c r="E474" i="1" l="1"/>
  <c r="C474" i="1"/>
  <c r="D474" i="1"/>
  <c r="B475" i="1"/>
  <c r="E475" i="1" l="1"/>
  <c r="C475" i="1"/>
  <c r="D475" i="1"/>
  <c r="B476" i="1"/>
  <c r="E476" i="1" l="1"/>
  <c r="C476" i="1"/>
  <c r="B477" i="1"/>
  <c r="D476" i="1"/>
  <c r="E477" i="1" l="1"/>
  <c r="C477" i="1"/>
  <c r="D477" i="1"/>
  <c r="B478" i="1"/>
  <c r="E478" i="1" l="1"/>
  <c r="D478" i="1"/>
  <c r="C478" i="1"/>
  <c r="B479" i="1"/>
  <c r="E479" i="1" l="1"/>
  <c r="B480" i="1"/>
  <c r="C479" i="1"/>
  <c r="D479" i="1"/>
  <c r="E480" i="1" l="1"/>
  <c r="C480" i="1"/>
  <c r="D480" i="1"/>
  <c r="B481" i="1"/>
  <c r="E481" i="1" l="1"/>
  <c r="C481" i="1"/>
  <c r="D481" i="1"/>
  <c r="B482" i="1"/>
  <c r="E482" i="1" l="1"/>
  <c r="C482" i="1"/>
  <c r="B483" i="1"/>
  <c r="D482" i="1"/>
  <c r="E483" i="1" l="1"/>
  <c r="C483" i="1"/>
  <c r="B484" i="1"/>
  <c r="D483" i="1"/>
  <c r="E484" i="1" l="1"/>
  <c r="D484" i="1"/>
  <c r="C484" i="1"/>
  <c r="B485" i="1"/>
  <c r="E485" i="1" l="1"/>
  <c r="D485" i="1"/>
  <c r="B486" i="1"/>
  <c r="C485" i="1"/>
  <c r="E486" i="1" l="1"/>
  <c r="D486" i="1"/>
  <c r="C486" i="1"/>
  <c r="B487" i="1"/>
  <c r="E487" i="1" l="1"/>
  <c r="C487" i="1"/>
  <c r="B488" i="1"/>
  <c r="D487" i="1"/>
  <c r="E488" i="1" l="1"/>
  <c r="D488" i="1"/>
  <c r="C488" i="1"/>
  <c r="B489" i="1"/>
  <c r="E489" i="1" l="1"/>
  <c r="C489" i="1"/>
  <c r="D489" i="1"/>
  <c r="B490" i="1"/>
  <c r="E490" i="1" l="1"/>
  <c r="D490" i="1"/>
  <c r="C490" i="1"/>
  <c r="B491" i="1"/>
  <c r="E491" i="1" l="1"/>
  <c r="C491" i="1"/>
  <c r="D491" i="1"/>
  <c r="B507" i="1"/>
  <c r="B506" i="1" l="1"/>
  <c r="E507" i="1"/>
  <c r="C507" i="1"/>
  <c r="D507" i="1"/>
  <c r="B508" i="1"/>
  <c r="E508" i="1" l="1"/>
  <c r="C508" i="1"/>
  <c r="B509" i="1"/>
  <c r="D508" i="1"/>
  <c r="E509" i="1" l="1"/>
  <c r="D509" i="1"/>
  <c r="B510" i="1"/>
  <c r="C509" i="1"/>
  <c r="E510" i="1" l="1"/>
  <c r="C510" i="1"/>
  <c r="B511" i="1"/>
  <c r="D510" i="1"/>
  <c r="E511" i="1" l="1"/>
  <c r="D511" i="1"/>
  <c r="C511" i="1"/>
  <c r="B512" i="1"/>
  <c r="E512" i="1" s="1"/>
  <c r="C512" i="1" l="1"/>
  <c r="B513" i="1"/>
  <c r="D512" i="1"/>
  <c r="E513" i="1" l="1"/>
  <c r="D513" i="1"/>
  <c r="C513" i="1"/>
  <c r="B514" i="1"/>
  <c r="E514" i="1" l="1"/>
  <c r="B515" i="1"/>
  <c r="D514" i="1"/>
  <c r="C514" i="1"/>
  <c r="E515" i="1" l="1"/>
  <c r="C515" i="1"/>
  <c r="D515" i="1"/>
  <c r="B516" i="1"/>
  <c r="E516" i="1" l="1"/>
  <c r="C516" i="1"/>
  <c r="D516" i="1"/>
  <c r="B517" i="1"/>
  <c r="E517" i="1" l="1"/>
  <c r="C517" i="1"/>
  <c r="D517" i="1"/>
  <c r="B518" i="1"/>
  <c r="E518" i="1" l="1"/>
  <c r="D518" i="1"/>
  <c r="B519" i="1"/>
  <c r="C518" i="1"/>
  <c r="E519" i="1" l="1"/>
  <c r="D519" i="1"/>
  <c r="C519" i="1"/>
  <c r="B520" i="1"/>
  <c r="E520" i="1" l="1"/>
  <c r="C520" i="1"/>
  <c r="D520" i="1"/>
  <c r="B521" i="1"/>
  <c r="E521" i="1" l="1"/>
  <c r="C521" i="1"/>
  <c r="D521" i="1"/>
  <c r="B522" i="1"/>
  <c r="E522" i="1" l="1"/>
  <c r="D522" i="1"/>
  <c r="C522" i="1"/>
  <c r="B523" i="1"/>
  <c r="E523" i="1" l="1"/>
  <c r="D523" i="1"/>
  <c r="C523" i="1"/>
  <c r="B524" i="1"/>
  <c r="E524" i="1" l="1"/>
  <c r="D524" i="1"/>
  <c r="C524" i="1"/>
  <c r="B525" i="1"/>
  <c r="E525" i="1" l="1"/>
  <c r="D525" i="1"/>
  <c r="B526" i="1"/>
  <c r="C525" i="1"/>
  <c r="E526" i="1" l="1"/>
  <c r="C526" i="1"/>
  <c r="B527" i="1"/>
  <c r="D526" i="1"/>
  <c r="E527" i="1" l="1"/>
  <c r="D527" i="1"/>
  <c r="C527" i="1"/>
  <c r="B528" i="1"/>
  <c r="E528" i="1" l="1"/>
  <c r="B529" i="1"/>
  <c r="C528" i="1"/>
  <c r="D528" i="1"/>
  <c r="E529" i="1" l="1"/>
  <c r="D529" i="1"/>
  <c r="B530" i="1"/>
  <c r="C529" i="1"/>
  <c r="E530" i="1" l="1"/>
  <c r="C530" i="1"/>
  <c r="B531" i="1"/>
  <c r="D530" i="1"/>
  <c r="E531" i="1" l="1"/>
  <c r="D531" i="1"/>
  <c r="C531" i="1"/>
  <c r="B532" i="1"/>
  <c r="E532" i="1" l="1"/>
  <c r="D532" i="1"/>
  <c r="C532" i="1"/>
  <c r="B533" i="1"/>
  <c r="E533" i="1" l="1"/>
  <c r="D533" i="1"/>
  <c r="B534" i="1"/>
  <c r="C533" i="1"/>
  <c r="E534" i="1" l="1"/>
  <c r="D534" i="1"/>
  <c r="B535" i="1"/>
  <c r="C534" i="1"/>
  <c r="E535" i="1" l="1"/>
  <c r="C535" i="1"/>
  <c r="B536" i="1"/>
  <c r="D535" i="1"/>
  <c r="E536" i="1" l="1"/>
  <c r="D536" i="1"/>
  <c r="C536" i="1"/>
  <c r="B537" i="1"/>
  <c r="E537" i="1" l="1"/>
  <c r="C537" i="1"/>
  <c r="D5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F4" authorId="0" shapeId="0" xr:uid="{168398DC-B9B6-4301-A0AE-FF6883B90893}">
      <text>
        <r>
          <rPr>
            <sz val="9"/>
            <color indexed="81"/>
            <rFont val="Segoe UI"/>
            <family val="2"/>
          </rPr>
          <t>Hier kannst du die Startzeit für die tägliche Schlafzeiterfassung eintragen, Beispiel: "18:00"</t>
        </r>
      </text>
    </comment>
    <comment ref="E5" authorId="0" shapeId="0" xr:uid="{00000000-0006-0000-0000-000003000000}">
      <text>
        <r>
          <rPr>
            <sz val="9"/>
            <color indexed="81"/>
            <rFont val="Segoe UI"/>
            <family val="2"/>
          </rPr>
          <t>Feiertage werden aus Tabellenblatt "Einstellungen" übernommen</t>
        </r>
      </text>
    </comment>
    <comment ref="F5" authorId="0" shapeId="0" xr:uid="{BDA5F704-0611-4559-A194-72A38CC79806}">
      <text>
        <r>
          <rPr>
            <sz val="9"/>
            <color indexed="81"/>
            <rFont val="Segoe UI"/>
            <family val="2"/>
          </rPr>
          <t>Gib hier die Startzeit deines Schlafes ein, Beispiel: "22:00"</t>
        </r>
      </text>
    </comment>
    <comment ref="G5" authorId="0" shapeId="0" xr:uid="{F973C8BB-3B8C-4B22-81B0-D6321C1615D3}">
      <text>
        <r>
          <rPr>
            <sz val="9"/>
            <color indexed="81"/>
            <rFont val="Segoe UI"/>
            <family val="2"/>
          </rPr>
          <t>Gib hier die Endzeit deines Schlafes ein, Beispiel: "08:00"</t>
        </r>
      </text>
    </comment>
    <comment ref="BK5" authorId="0" shapeId="0" xr:uid="{00000000-0006-0000-0000-00000A000000}">
      <text>
        <r>
          <rPr>
            <sz val="9"/>
            <color indexed="81"/>
            <rFont val="Segoe UI"/>
            <family val="2"/>
          </rPr>
          <t>Die Geburtstage werden automatisch aus Tabellenblatt "Einstellungen" übernommen, d.h. diese bitte dort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2" authorId="0" shapeId="0" xr:uid="{00000000-0006-0000-0100-000001000000}">
      <text>
        <r>
          <rPr>
            <sz val="9"/>
            <color indexed="81"/>
            <rFont val="Segoe UI"/>
            <family val="2"/>
          </rPr>
          <t>Bitte hier das Kalenderjahr eingeben, z.B. 2017</t>
        </r>
      </text>
    </comment>
    <comment ref="D7" authorId="0" shapeId="0" xr:uid="{00000000-0006-0000-0100-000002000000}">
      <text>
        <r>
          <rPr>
            <sz val="9"/>
            <color indexed="81"/>
            <rFont val="Segoe UI"/>
            <family val="2"/>
          </rPr>
          <t>Hier sind die bundeseinheitlichen Feiertage aufgeführt. Die grünen Zellen bitte nicht überschreiben</t>
        </r>
      </text>
    </comment>
    <comment ref="D23" authorId="0" shapeId="0" xr:uid="{00000000-0006-0000-0100-000003000000}">
      <text>
        <r>
          <rPr>
            <sz val="9"/>
            <color indexed="81"/>
            <rFont val="Segoe UI"/>
            <family val="2"/>
          </rPr>
          <t xml:space="preserve">Ab hier kannst du bis zu 100 deiner spezifischen Feiertage bzw. Termine eingeben.
Bitte in Spalte "D" das Datum ohne Kalenderjahr eingeben, z.B. "01.01.".
Bitte in Spalte "C" den Feiertag bzw. den Termin eingeben.
Das Datum in Spalte "B" wird automatisch berechnet (hellgrüne Zellen). Hier bitte nichts eintragen (Formel).
</t>
        </r>
      </text>
    </comment>
  </commentList>
</comments>
</file>

<file path=xl/sharedStrings.xml><?xml version="1.0" encoding="utf-8"?>
<sst xmlns="http://schemas.openxmlformats.org/spreadsheetml/2006/main" count="252" uniqueCount="124">
  <si>
    <t>Tag</t>
  </si>
  <si>
    <t>Datum</t>
  </si>
  <si>
    <t>KW</t>
  </si>
  <si>
    <t>Feiertag</t>
  </si>
  <si>
    <t>01.01.</t>
  </si>
  <si>
    <t>Neujahr</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</si>
  <si>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</si>
  <si>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</si>
  <si>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</si>
  <si>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</si>
  <si>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</si>
  <si>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</si>
  <si>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</si>
  <si>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</si>
  <si>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</si>
  <si>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</si>
  <si>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</si>
  <si>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</si>
  <si>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</si>
  <si>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</si>
  <si>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</si>
  <si>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Advent</t>
  </si>
  <si>
    <t>2. Advent</t>
  </si>
  <si>
    <t>3. Advent</t>
  </si>
  <si>
    <t>4. Advent</t>
  </si>
  <si>
    <t>1. Weihnachtstag</t>
  </si>
  <si>
    <t>25.12.</t>
  </si>
  <si>
    <t>2. Weihnachtstag</t>
  </si>
  <si>
    <t>26.12.</t>
  </si>
  <si>
    <t>Silvester</t>
  </si>
  <si>
    <t>31.12.</t>
  </si>
  <si>
    <t>Bundeseinheitliche Feiertage in Deutschland</t>
  </si>
  <si>
    <t>Berechnungsregel</t>
  </si>
  <si>
    <t>02.01.</t>
  </si>
  <si>
    <t>Mustertag</t>
  </si>
  <si>
    <t>Name</t>
  </si>
  <si>
    <t>01 | Jan</t>
  </si>
  <si>
    <t>02 | Feb</t>
  </si>
  <si>
    <t>03 | Mrz</t>
  </si>
  <si>
    <t>04 | Apr</t>
  </si>
  <si>
    <t>05 | Mai</t>
  </si>
  <si>
    <t>06 | Jun</t>
  </si>
  <si>
    <t>07 | Jul</t>
  </si>
  <si>
    <t>08 | Aug</t>
  </si>
  <si>
    <t>09 | Sep</t>
  </si>
  <si>
    <t>10 | Okt</t>
  </si>
  <si>
    <t>11 | Nov</t>
  </si>
  <si>
    <t>12 | Dez</t>
  </si>
  <si>
    <t>Kalenderjahr:</t>
  </si>
  <si>
    <t>Bitte hier nichts überschreiben, die bundeseinheitlichen Feiertage sind jedes Jahr gleich.</t>
  </si>
  <si>
    <t>Hier können weitere Termine eingegeben werden. Bitte dafür nur die gelben Zellen verwenden.</t>
  </si>
  <si>
    <t>Spalte E (Tabellenblatt Kalender)</t>
  </si>
  <si>
    <t>https://www.alle-meine-vorlagen.de/</t>
  </si>
  <si>
    <t xml:space="preserve">Einfach mal vorbeischauen unter: </t>
  </si>
  <si>
    <t>Um nur einige zu nennen...</t>
  </si>
  <si>
    <t>￭ Terminplaner als Excel-Vorlage</t>
  </si>
  <si>
    <t>￭ FotoDoku - Individuelle Fotodokumente schnell und einfach erstellen</t>
  </si>
  <si>
    <t xml:space="preserve">￭ Sparen mit Excel - Sparquote ermitteln </t>
  </si>
  <si>
    <t>￭ Kassenbuch</t>
  </si>
  <si>
    <t>￭ Rechnungsvorlage für Excel</t>
  </si>
  <si>
    <t>￭ Einfache ToDo-Liste</t>
  </si>
  <si>
    <t>￭ Projektkosten im Griff - Vorlage für Excel</t>
  </si>
  <si>
    <t>￭ Checkliste Campingurlaub</t>
  </si>
  <si>
    <t>￭ Kreditrechner für Excel - Annuitätendarlehen berechnen</t>
  </si>
  <si>
    <t>￭ Telefonnotiz</t>
  </si>
  <si>
    <t>￭ Cashflowaufstellung mit Excel</t>
  </si>
  <si>
    <t>￭ AMV-Jahreskalender</t>
  </si>
  <si>
    <t>￭ Bauzeitenplaner - Vorlage für Excel</t>
  </si>
  <si>
    <t>￭ Hausaufgabenplaner</t>
  </si>
  <si>
    <t>￭ Ausgaben in Excel-Vorlage erfassen</t>
  </si>
  <si>
    <t>￭ Notenspiegel</t>
  </si>
  <si>
    <t>￭ Aufgabenmanagement mit Excel - Teamarbeit koordinieren</t>
  </si>
  <si>
    <t>￭ Anwesenheitsliste</t>
  </si>
  <si>
    <t>￭ Kompetenzmatrix als Excel-Vorlage - Mitarbeiter fördern</t>
  </si>
  <si>
    <t>￭ Arbeitszeitnachweis</t>
  </si>
  <si>
    <t>zum Beispiel:</t>
  </si>
  <si>
    <t>oder</t>
  </si>
  <si>
    <t>￭ Excel Vorlage Sparplan</t>
  </si>
  <si>
    <t>￭ Wartungsplaner</t>
  </si>
  <si>
    <t>￭ Protokoll Vorlage für Excel</t>
  </si>
  <si>
    <t>￭ Projektplan Pro für Excel - Plane deine Projekte</t>
  </si>
  <si>
    <t xml:space="preserve">   ￭ Kostenkontrolle-Haushaltsbuch - So hast du deine Kosten im Griff</t>
  </si>
  <si>
    <t xml:space="preserve">   ￭ FotoDoku - Erstellen Sie ihre individuellen Foto-Dokumentationen, Bautagebücher, Projektbilder-Dokus …</t>
  </si>
  <si>
    <t xml:space="preserve">   ￭ Personalplaner-Pro - Arbeit, Überstunden, Abwesenheiten im Griff</t>
  </si>
  <si>
    <t>https://www.alle-meine-vorlagen.de</t>
  </si>
  <si>
    <t>Hier gibt es weitere, kostenlose Excel-Vorlagen:</t>
  </si>
  <si>
    <t>Die Vorlage kannst du frei verwenden und auch deinen Bedürfnissen anpassen.</t>
  </si>
  <si>
    <t>Allgemeine Hinweise</t>
  </si>
  <si>
    <t>Eingabemöglichkeiten</t>
  </si>
  <si>
    <t>Allgemeine Information über diese Vorlage</t>
  </si>
  <si>
    <t>Bemerkung</t>
  </si>
  <si>
    <t>Schlafprotokoll</t>
  </si>
  <si>
    <t>Start</t>
  </si>
  <si>
    <t>Ende</t>
  </si>
  <si>
    <t>M</t>
  </si>
  <si>
    <t>W</t>
  </si>
  <si>
    <t>Medikament</t>
  </si>
  <si>
    <t>Wachzeit</t>
  </si>
  <si>
    <t>Sport</t>
  </si>
  <si>
    <t>S</t>
  </si>
  <si>
    <t>A</t>
  </si>
  <si>
    <t>Alkohol</t>
  </si>
  <si>
    <t>E</t>
  </si>
  <si>
    <t>Essen</t>
  </si>
  <si>
    <t>Timo</t>
  </si>
  <si>
    <t>alle-meine-vorlagen.de</t>
  </si>
  <si>
    <t xml:space="preserve"> 1-6</t>
  </si>
  <si>
    <t>Monatszusammenfassung / Bemerkungen</t>
  </si>
  <si>
    <t xml:space="preserve"> &lt;-- Bitte hier das Jahresdatum in Form von z.B. "2024" eingeben.</t>
  </si>
  <si>
    <t>Schlafprotokoll / Schlaftagebuch</t>
  </si>
  <si>
    <t>Version 1.0</t>
  </si>
  <si>
    <t>Mit unserem Schlafprotokoll für Excel kannst du deine Schlafgewohnheiten Tag für Tag aufzeichnen. Du bekommst ein übersichtliches Bild über deinen Schlaf. Du siehst wie viele Stunden du pro Tag schläfst und ob du durchschläfst. Dazu kommen Einflüsse wie Sport, Ernährung oder Medikamente. All das hat Einfluss auf deine Schlafqualität. Mit diesem Protokoll kannst du deinen Schlaf analysieren und verbessern.</t>
  </si>
  <si>
    <t>Du kannst deinen Schlaf Monat für Monat notieren und analysieren. Das Schlaftagebuch ist auf jedes beliebige Jahr einstellbar. Es können bis zu 100 eigene Termine wie z.B. spezifische Feiertage eingetragen werden.</t>
  </si>
  <si>
    <t>Passwort für den Blattschutz: "Schlaf"</t>
  </si>
  <si>
    <t xml:space="preserve">   ￭ Arbeitszeiterfassung-Pro</t>
  </si>
  <si>
    <t>Dauer</t>
  </si>
  <si>
    <t>Schlafeinflüsse</t>
  </si>
  <si>
    <r>
      <t>Schlafqualität</t>
    </r>
    <r>
      <rPr>
        <sz val="11"/>
        <color theme="0"/>
        <rFont val="Calibri"/>
        <family val="2"/>
        <scheme val="minor"/>
      </rPr>
      <t xml:space="preserve"> 
(6 = sehr gut)</t>
    </r>
  </si>
  <si>
    <t>Zu spät gegessen</t>
  </si>
  <si>
    <t>1 Stunde wach</t>
  </si>
  <si>
    <t>1 Glas Wein, kein Einfluss</t>
  </si>
  <si>
    <t>Medikamten kein Einfluss</t>
  </si>
  <si>
    <t>Mit Sport am späten Abend</t>
  </si>
  <si>
    <t>2 Gläser Wein, 1 Stunde wach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</si>
</sst>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numFmt numFmtId="165" formatCode="[$-F400]h:mm:ss\ AM/PM"/>
    <numFmt numFmtId="166" formatCode="h:mm;@"/>
    <numFmt numFmtId="167" formatCode="0.0"/>
  </numFmts>
  <fonts count="57" x14ac:knownFonts="1">
    <font>
      <sz val="11"/>
      <color theme="1"/>
      <name val="Calibri"/>
      <family val="2"/>
      <scheme val="minor"/>
    </font>
    <font>
      <sz val="22"/>
      <color theme="1"/>
      <name val="Arial"/>
      <family val="2"/>
    </font>
    <font>
      <sz val="10"/>
      <color theme="1"/>
      <name val="Calibri"/>
      <family val="2"/>
      <scheme val="minor"/>
    </font>
    <font>
      <b/>
      <sz val="13"/>
      <color theme="1"/>
      <name val="Calibri Light"/>
      <family val="2"/>
      <scheme val="major"/>
    </font>
    <font>
      <sz val="12"/>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indexed="81"/>
      <name val="Segoe UI"/>
      <family val="2"/>
    </font>
    <font>
      <i/>
      <sz val="11"/>
      <color theme="1"/>
      <name val="Calibri"/>
      <family val="2"/>
      <scheme val="minor"/>
    </font>
    <font>
      <b/>
      <sz val="14"/>
      <color theme="1"/>
      <name val="Calibri"/>
      <family val="2"/>
      <scheme val="minor"/>
    </font>
    <font>
      <sz val="14"/>
      <color theme="1"/>
      <name val="Calibri"/>
      <family val="2"/>
      <scheme val="minor"/>
    </font>
    <font>
      <i/>
      <sz val="11"/>
      <color rgb="FF00A046"/>
      <name val="Calibri"/>
      <family val="2"/>
      <scheme val="minor"/>
    </font>
    <font>
      <sz val="11"/>
      <color rgb="FF00A046"/>
      <name val="Calibri"/>
      <family val="2"/>
      <scheme val="minor"/>
    </font>
    <font>
      <sz val="10"/>
      <color rgb="FFFF3232"/>
      <name val="Calibri"/>
      <family val="2"/>
      <scheme val="minor"/>
    </font>
    <font>
      <sz val="8"/>
      <name val="Calibri"/>
      <family val="2"/>
      <scheme val="minor"/>
    </font>
    <font>
      <sz val="14"/>
      <color theme="0"/>
      <name val="Calibri"/>
      <family val="2"/>
      <scheme val="minor"/>
    </font>
    <font>
      <sz val="11"/>
      <color theme="1"/>
      <name val="Calibri"/>
      <family val="2"/>
      <scheme val="minor"/>
    </font>
    <font>
      <b/>
      <sz val="11"/>
      <color theme="0"/>
      <name val="Calibri"/>
      <family val="2"/>
      <scheme val="minor"/>
    </font>
    <font>
      <sz val="11"/>
      <color theme="3"/>
      <name val="Calibri"/>
      <family val="2"/>
      <scheme val="minor"/>
    </font>
    <font>
      <sz val="12"/>
      <color theme="3"/>
      <name val="Calibri"/>
      <family val="2"/>
      <scheme val="minor"/>
    </font>
    <font>
      <b/>
      <u/>
      <sz val="12"/>
      <color theme="3"/>
      <name val="Calibri"/>
      <family val="2"/>
      <scheme val="minor"/>
    </font>
    <font>
      <b/>
      <sz val="12"/>
      <color theme="3"/>
      <name val="Calibri"/>
      <family val="2"/>
      <scheme val="minor"/>
    </font>
    <font>
      <i/>
      <sz val="11"/>
      <color theme="3"/>
      <name val="Calibri"/>
      <family val="2"/>
      <scheme val="minor"/>
    </font>
    <font>
      <b/>
      <sz val="11"/>
      <color rgb="FF00B050"/>
      <name val="Calibri"/>
      <family val="2"/>
      <scheme val="minor"/>
    </font>
    <font>
      <sz val="11"/>
      <color rgb="FF0070C0"/>
      <name val="Calibri"/>
      <family val="2"/>
      <scheme val="minor"/>
    </font>
    <font>
      <sz val="10"/>
      <color rgb="FF0070C0"/>
      <name val="Arial Unicode MS"/>
      <family val="2"/>
    </font>
    <font>
      <sz val="11"/>
      <color theme="1"/>
      <name val="Arial"/>
      <family val="2"/>
    </font>
    <font>
      <u/>
      <sz val="11"/>
      <color theme="0"/>
      <name val="Calibri"/>
      <family val="2"/>
      <scheme val="minor"/>
    </font>
    <font>
      <sz val="10"/>
      <color rgb="FF0070C0"/>
      <name val="Arial"/>
      <family val="2"/>
    </font>
    <font>
      <b/>
      <sz val="11"/>
      <color theme="10"/>
      <name val="Calibri"/>
      <family val="2"/>
      <scheme val="minor"/>
    </font>
    <font>
      <u/>
      <sz val="12"/>
      <color theme="10"/>
      <name val="Calibri"/>
      <family val="2"/>
      <scheme val="minor"/>
    </font>
    <font>
      <u/>
      <sz val="11"/>
      <color rgb="FF0070C0"/>
      <name val="Calibri"/>
      <family val="2"/>
      <scheme val="minor"/>
    </font>
    <font>
      <b/>
      <u/>
      <sz val="11"/>
      <color theme="4"/>
      <name val="Calibri"/>
      <family val="2"/>
      <scheme val="minor"/>
    </font>
    <font>
      <sz val="11"/>
      <color theme="1" tint="0.34998626667073579"/>
      <name val="Arial Unicode MS"/>
      <family val="2"/>
    </font>
    <font>
      <sz val="10"/>
      <color theme="1"/>
      <name val="Arial"/>
      <family val="2"/>
    </font>
    <font>
      <sz val="10"/>
      <color theme="1" tint="0.34998626667073579"/>
      <name val="Arial Unicode MS"/>
      <family val="2"/>
    </font>
    <font>
      <sz val="11"/>
      <color theme="0"/>
      <name val="Verdana"/>
      <family val="2"/>
    </font>
    <font>
      <sz val="11"/>
      <color theme="0"/>
      <name val="Arial Unicode MS"/>
      <family val="2"/>
    </font>
    <font>
      <sz val="11"/>
      <color theme="1" tint="0.34998626667073579"/>
      <name val="Calibri"/>
      <family val="2"/>
      <scheme val="minor"/>
    </font>
    <font>
      <sz val="9"/>
      <color theme="1" tint="0.249977111117893"/>
      <name val="Arial Unicode MS"/>
      <family val="2"/>
    </font>
    <font>
      <sz val="11"/>
      <color rgb="FF006600"/>
      <name val="Calibri"/>
      <family val="2"/>
      <scheme val="minor"/>
    </font>
    <font>
      <b/>
      <sz val="16"/>
      <color theme="1" tint="0.249977111117893"/>
      <name val="Arial Unicode MS"/>
      <family val="2"/>
    </font>
    <font>
      <b/>
      <sz val="34"/>
      <color theme="3"/>
      <name val="Calibri"/>
      <family val="2"/>
      <scheme val="minor"/>
    </font>
    <font>
      <sz val="14"/>
      <color theme="3"/>
      <name val="Calibri"/>
      <family val="2"/>
      <scheme val="minor"/>
    </font>
    <font>
      <sz val="10"/>
      <color theme="1"/>
      <name val="Comic Sans MS"/>
      <family val="4"/>
    </font>
    <font>
      <sz val="5"/>
      <color theme="3"/>
      <name val="Calibri"/>
      <family val="2"/>
      <scheme val="minor"/>
    </font>
    <font>
      <sz val="13"/>
      <color theme="0"/>
      <name val="Calibri"/>
      <family val="2"/>
      <scheme val="minor"/>
    </font>
    <font>
      <b/>
      <sz val="50"/>
      <color rgb="FF002060"/>
      <name val="Calibri"/>
      <family val="2"/>
      <scheme val="minor"/>
    </font>
    <font>
      <b/>
      <sz val="22"/>
      <color rgb="FF002060"/>
      <name val="Arial"/>
      <family val="2"/>
    </font>
    <font>
      <b/>
      <sz val="18"/>
      <color theme="8"/>
      <name val="Calibri"/>
      <family val="2"/>
      <scheme val="minor"/>
    </font>
    <font>
      <b/>
      <sz val="12"/>
      <color rgb="FF002060"/>
      <name val="Calibri"/>
      <family val="2"/>
      <scheme val="minor"/>
    </font>
    <font>
      <sz val="18"/>
      <color theme="1"/>
      <name val="Calibri"/>
      <family val="2"/>
      <scheme val="minor"/>
    </font>
    <font>
      <sz val="13"/>
      <color theme="1"/>
      <name val="Calibri Light"/>
      <family val="2"/>
      <scheme val="major"/>
    </font>
    <font>
      <b/>
      <sz val="11"/>
      <color rgb="FF002060"/>
      <name val="Calibri"/>
      <family val="2"/>
      <scheme val="minor"/>
    </font>
    <font>
      <sz val="9"/>
      <color theme="4"/>
      <name val="Arial Unicode MS"/>
      <family val="2"/>
    </font>
    <font>
      <b/>
      <sz val="12"/>
      <color theme="1"/>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3" tint="0.39997558519241921"/>
        <bgColor indexed="64"/>
      </patternFill>
    </fill>
    <fill>
      <patternFill patternType="solid">
        <fgColor rgb="FFFFFF64"/>
        <bgColor indexed="64"/>
      </patternFill>
    </fill>
    <fill>
      <patternFill patternType="solid">
        <fgColor theme="8" tint="0.39997558519241921"/>
        <bgColor indexed="64"/>
      </patternFill>
    </fill>
    <fill>
      <patternFill patternType="solid">
        <fgColor theme="2"/>
        <bgColor indexed="64"/>
      </patternFill>
    </fill>
    <fill>
      <patternFill patternType="solid">
        <fgColor rgb="FF002060"/>
        <bgColor indexed="64"/>
      </patternFill>
    </fill>
    <fill>
      <patternFill patternType="solid">
        <fgColor theme="0" tint="-0.34998626667073579"/>
        <bgColor indexed="64"/>
      </patternFill>
    </fill>
  </fills>
  <borders count="70">
    <border>
      <left/>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theme="9" tint="0.39994506668294322"/>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style="medium">
        <color rgb="FF002060"/>
      </left>
      <right style="thin">
        <color theme="0" tint="-0.34998626667073579"/>
      </right>
      <top/>
      <bottom style="thin">
        <color theme="0" tint="-0.34998626667073579"/>
      </bottom>
      <diagonal/>
    </border>
    <border>
      <left/>
      <right/>
      <top/>
      <bottom style="double">
        <color rgb="FF00B050"/>
      </bottom>
      <diagonal/>
    </border>
    <border>
      <left/>
      <right/>
      <top/>
      <bottom style="thin">
        <color indexed="64"/>
      </bottom>
      <diagonal/>
    </border>
    <border>
      <left style="thin">
        <color theme="0" tint="-0.34998626667073579"/>
      </left>
      <right/>
      <top/>
      <bottom style="thin">
        <color theme="0" tint="-0.34998626667073579"/>
      </bottom>
      <diagonal/>
    </border>
    <border>
      <left style="thin">
        <color theme="1"/>
      </left>
      <right style="thin">
        <color theme="0" tint="-0.14996795556505021"/>
      </right>
      <top style="medium">
        <color rgb="FF002060"/>
      </top>
      <bottom style="thin">
        <color theme="0" tint="-0.14996795556505021"/>
      </bottom>
      <diagonal/>
    </border>
    <border>
      <left style="thin">
        <color theme="0" tint="-0.14996795556505021"/>
      </left>
      <right style="thin">
        <color theme="1"/>
      </right>
      <top style="medium">
        <color rgb="FF002060"/>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1"/>
      </right>
      <top style="thin">
        <color theme="0" tint="-0.14996795556505021"/>
      </top>
      <bottom style="thin">
        <color theme="0" tint="-0.14996795556505021"/>
      </bottom>
      <diagonal/>
    </border>
    <border>
      <left style="thin">
        <color theme="0" tint="-0.34998626667073579"/>
      </left>
      <right style="thin">
        <color theme="1"/>
      </right>
      <top style="thin">
        <color theme="0" tint="-0.34998626667073579"/>
      </top>
      <bottom style="thin">
        <color theme="0" tint="-0.34998626667073579"/>
      </bottom>
      <diagonal/>
    </border>
    <border>
      <left/>
      <right/>
      <top/>
      <bottom style="medium">
        <color rgb="FF002060"/>
      </bottom>
      <diagonal/>
    </border>
    <border>
      <left style="medium">
        <color rgb="FF002060"/>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1"/>
      </left>
      <right style="thin">
        <color theme="0" tint="-0.14996795556505021"/>
      </right>
      <top style="thin">
        <color theme="0" tint="-0.14996795556505021"/>
      </top>
      <bottom/>
      <diagonal/>
    </border>
    <border>
      <left style="thin">
        <color theme="0" tint="-0.14996795556505021"/>
      </left>
      <right style="thin">
        <color theme="1"/>
      </right>
      <top style="thin">
        <color theme="0" tint="-0.14996795556505021"/>
      </top>
      <bottom/>
      <diagonal/>
    </border>
    <border>
      <left style="medium">
        <color rgb="FF002060"/>
      </left>
      <right/>
      <top/>
      <bottom style="medium">
        <color rgb="FF002060"/>
      </bottom>
      <diagonal/>
    </border>
    <border>
      <left/>
      <right style="thin">
        <color theme="0"/>
      </right>
      <top/>
      <bottom/>
      <diagonal/>
    </border>
    <border>
      <left style="thin">
        <color theme="0"/>
      </left>
      <right style="thin">
        <color theme="0"/>
      </right>
      <top/>
      <bottom style="medium">
        <color rgb="FF002060"/>
      </bottom>
      <diagonal/>
    </border>
    <border>
      <left style="thin">
        <color theme="0"/>
      </left>
      <right/>
      <top/>
      <bottom style="medium">
        <color rgb="FF002060"/>
      </bottom>
      <diagonal/>
    </border>
    <border>
      <left style="medium">
        <color theme="1"/>
      </left>
      <right style="thin">
        <color theme="0" tint="-0.34998626667073579"/>
      </right>
      <top style="thin">
        <color theme="0" tint="-0.34998626667073579"/>
      </top>
      <bottom style="thin">
        <color theme="0" tint="-0.34998626667073579"/>
      </bottom>
      <diagonal/>
    </border>
    <border>
      <left style="thin">
        <color theme="0" tint="-0.14996795556505021"/>
      </left>
      <right style="medium">
        <color theme="1"/>
      </right>
      <top style="medium">
        <color rgb="FF002060"/>
      </top>
      <bottom style="thin">
        <color theme="0" tint="-0.14996795556505021"/>
      </bottom>
      <diagonal/>
    </border>
    <border>
      <left style="thin">
        <color theme="0" tint="-0.14996795556505021"/>
      </left>
      <right style="medium">
        <color theme="1"/>
      </right>
      <top style="thin">
        <color theme="0" tint="-0.14996795556505021"/>
      </top>
      <bottom style="thin">
        <color theme="0" tint="-0.14996795556505021"/>
      </bottom>
      <diagonal/>
    </border>
    <border>
      <left style="thin">
        <color theme="1"/>
      </left>
      <right style="thin">
        <color theme="1"/>
      </right>
      <top style="thin">
        <color theme="0" tint="-0.14996795556505021"/>
      </top>
      <bottom style="thin">
        <color theme="0" tint="-0.14996795556505021"/>
      </bottom>
      <diagonal/>
    </border>
    <border>
      <left style="thin">
        <color theme="1"/>
      </left>
      <right style="medium">
        <color rgb="FF002060"/>
      </right>
      <top style="thin">
        <color theme="0" tint="-0.14996795556505021"/>
      </top>
      <bottom style="thin">
        <color theme="0" tint="-0.14996795556505021"/>
      </bottom>
      <diagonal/>
    </border>
    <border>
      <left style="thin">
        <color theme="1"/>
      </left>
      <right style="thin">
        <color theme="0" tint="-0.14996795556505021"/>
      </right>
      <top/>
      <bottom style="thin">
        <color theme="0" tint="-0.14996795556505021"/>
      </bottom>
      <diagonal/>
    </border>
    <border>
      <left style="thin">
        <color theme="1"/>
      </left>
      <right style="thin">
        <color theme="1"/>
      </right>
      <top/>
      <bottom style="thin">
        <color theme="0" tint="-0.14996795556505021"/>
      </bottom>
      <diagonal/>
    </border>
    <border>
      <left style="thin">
        <color theme="1"/>
      </left>
      <right style="medium">
        <color rgb="FF002060"/>
      </right>
      <top/>
      <bottom style="thin">
        <color theme="0" tint="-0.14996795556505021"/>
      </bottom>
      <diagonal/>
    </border>
    <border>
      <left style="thin">
        <color theme="0"/>
      </left>
      <right style="thin">
        <color theme="0"/>
      </right>
      <top style="thin">
        <color rgb="FF002060"/>
      </top>
      <bottom/>
      <diagonal/>
    </border>
    <border>
      <left style="thin">
        <color theme="0"/>
      </left>
      <right/>
      <top style="thin">
        <color rgb="FF002060"/>
      </top>
      <bottom/>
      <diagonal/>
    </border>
    <border>
      <left style="thin">
        <color theme="0"/>
      </left>
      <right style="thin">
        <color theme="0"/>
      </right>
      <top style="thin">
        <color theme="0"/>
      </top>
      <bottom style="thin">
        <color rgb="FF002060"/>
      </bottom>
      <diagonal/>
    </border>
    <border>
      <left style="thin">
        <color theme="0" tint="-0.14996795556505021"/>
      </left>
      <right style="medium">
        <color theme="1"/>
      </right>
      <top style="thin">
        <color theme="0" tint="-0.14996795556505021"/>
      </top>
      <bottom/>
      <diagonal/>
    </border>
    <border>
      <left style="thin">
        <color theme="1"/>
      </left>
      <right style="thin">
        <color theme="1"/>
      </right>
      <top style="thin">
        <color theme="0" tint="-0.14996795556505021"/>
      </top>
      <bottom/>
      <diagonal/>
    </border>
    <border>
      <left style="thin">
        <color theme="1"/>
      </left>
      <right style="medium">
        <color rgb="FF002060"/>
      </right>
      <top style="thin">
        <color theme="0" tint="-0.14996795556505021"/>
      </top>
      <bottom/>
      <diagonal/>
    </border>
    <border>
      <left style="medium">
        <color rgb="FF002060"/>
      </left>
      <right style="thin">
        <color theme="0" tint="-0.14996795556505021"/>
      </right>
      <top style="thin">
        <color rgb="FF002060"/>
      </top>
      <bottom style="medium">
        <color rgb="FF002060"/>
      </bottom>
      <diagonal/>
    </border>
    <border>
      <left/>
      <right style="medium">
        <color rgb="FF002060"/>
      </right>
      <top style="thin">
        <color rgb="FF002060"/>
      </top>
      <bottom style="thin">
        <color theme="0"/>
      </bottom>
      <diagonal/>
    </border>
    <border>
      <left/>
      <right style="medium">
        <color rgb="FF002060"/>
      </right>
      <top style="thin">
        <color theme="0"/>
      </top>
      <bottom style="thin">
        <color rgb="FF002060"/>
      </bottom>
      <diagonal/>
    </border>
    <border>
      <left/>
      <right/>
      <top style="thin">
        <color theme="0"/>
      </top>
      <bottom style="thin">
        <color rgb="FF002060"/>
      </bottom>
      <diagonal/>
    </border>
    <border>
      <left style="medium">
        <color rgb="FF002060"/>
      </left>
      <right/>
      <top style="thin">
        <color indexed="64"/>
      </top>
      <bottom style="hair">
        <color theme="2" tint="-0.24994659260841701"/>
      </bottom>
      <diagonal/>
    </border>
    <border>
      <left/>
      <right/>
      <top style="thin">
        <color indexed="64"/>
      </top>
      <bottom style="hair">
        <color theme="2" tint="-0.24994659260841701"/>
      </bottom>
      <diagonal/>
    </border>
    <border>
      <left/>
      <right style="medium">
        <color rgb="FF002060"/>
      </right>
      <top style="thin">
        <color indexed="64"/>
      </top>
      <bottom style="hair">
        <color theme="2" tint="-0.24994659260841701"/>
      </bottom>
      <diagonal/>
    </border>
    <border>
      <left style="medium">
        <color rgb="FF002060"/>
      </left>
      <right/>
      <top style="hair">
        <color theme="2" tint="-0.24994659260841701"/>
      </top>
      <bottom style="hair">
        <color theme="2" tint="-0.24994659260841701"/>
      </bottom>
      <diagonal/>
    </border>
    <border>
      <left/>
      <right/>
      <top style="hair">
        <color theme="2" tint="-0.24994659260841701"/>
      </top>
      <bottom style="hair">
        <color theme="2" tint="-0.24994659260841701"/>
      </bottom>
      <diagonal/>
    </border>
    <border>
      <left/>
      <right style="medium">
        <color rgb="FF002060"/>
      </right>
      <top style="hair">
        <color theme="2" tint="-0.24994659260841701"/>
      </top>
      <bottom style="hair">
        <color theme="2" tint="-0.24994659260841701"/>
      </bottom>
      <diagonal/>
    </border>
    <border>
      <left/>
      <right/>
      <top/>
      <bottom style="hair">
        <color theme="2" tint="-0.24994659260841701"/>
      </bottom>
      <diagonal/>
    </border>
    <border>
      <left style="medium">
        <color rgb="FF002060"/>
      </left>
      <right/>
      <top style="hair">
        <color theme="2" tint="-0.24994659260841701"/>
      </top>
      <bottom style="medium">
        <color rgb="FF002060"/>
      </bottom>
      <diagonal/>
    </border>
    <border>
      <left/>
      <right/>
      <top style="hair">
        <color theme="2" tint="-0.24994659260841701"/>
      </top>
      <bottom style="medium">
        <color rgb="FF002060"/>
      </bottom>
      <diagonal/>
    </border>
    <border>
      <left/>
      <right style="medium">
        <color rgb="FF002060"/>
      </right>
      <top style="hair">
        <color theme="2" tint="-0.24994659260841701"/>
      </top>
      <bottom style="medium">
        <color rgb="FF002060"/>
      </bottom>
      <diagonal/>
    </border>
    <border>
      <left/>
      <right/>
      <top style="medium">
        <color rgb="FF002060"/>
      </top>
      <bottom/>
      <diagonal/>
    </border>
    <border>
      <left style="thin">
        <color theme="0"/>
      </left>
      <right style="thin">
        <color theme="0"/>
      </right>
      <top/>
      <bottom style="thin">
        <color rgb="FF002060"/>
      </bottom>
      <diagonal/>
    </border>
    <border>
      <left/>
      <right style="medium">
        <color rgb="FF002060"/>
      </right>
      <top/>
      <bottom style="thin">
        <color rgb="FF00206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style="thin">
        <color rgb="FF002060"/>
      </top>
      <bottom style="medium">
        <color rgb="FF002060"/>
      </bottom>
      <diagonal/>
    </border>
    <border>
      <left/>
      <right style="thin">
        <color theme="0"/>
      </right>
      <top style="thin">
        <color rgb="FF002060"/>
      </top>
      <bottom/>
      <diagonal/>
    </border>
    <border>
      <left/>
      <right style="thin">
        <color theme="0"/>
      </right>
      <top/>
      <bottom style="medium">
        <color rgb="FF002060"/>
      </bottom>
      <diagonal/>
    </border>
    <border>
      <left style="thin">
        <color theme="0" tint="-0.14996795556505021"/>
      </left>
      <right style="thin">
        <color theme="0"/>
      </right>
      <top style="thin">
        <color rgb="FF002060"/>
      </top>
      <bottom style="medium">
        <color rgb="FF002060"/>
      </bottom>
      <diagonal/>
    </border>
    <border>
      <left style="thin">
        <color theme="0"/>
      </left>
      <right style="thin">
        <color theme="0"/>
      </right>
      <top style="thin">
        <color rgb="FF002060"/>
      </top>
      <bottom style="medium">
        <color rgb="FF002060"/>
      </bottom>
      <diagonal/>
    </border>
    <border>
      <left style="thin">
        <color theme="0"/>
      </left>
      <right/>
      <top style="thin">
        <color rgb="FF002060"/>
      </top>
      <bottom style="medium">
        <color rgb="FF002060"/>
      </bottom>
      <diagonal/>
    </border>
    <border>
      <left/>
      <right style="thin">
        <color theme="0"/>
      </right>
      <top style="thin">
        <color rgb="FF002060"/>
      </top>
      <bottom style="medium">
        <color rgb="FF002060"/>
      </bottom>
      <diagonal/>
    </border>
  </borders>
  <cellStyleXfs count="5">
    <xf numFmtId="0" fontId="0" fillId="0" borderId="0"/>
    <xf numFmtId="0" fontId="7" fillId="0" borderId="0" applyNumberFormat="0" applyFill="0" applyBorder="0" applyAlignment="0" applyProtection="0"/>
    <xf numFmtId="0" fontId="17" fillId="0" borderId="0"/>
    <xf numFmtId="0" fontId="7" fillId="0" borderId="0" applyNumberFormat="0" applyFill="0" applyBorder="0" applyAlignment="0" applyProtection="0"/>
    <xf numFmtId="0" fontId="31" fillId="0" borderId="0" applyNumberFormat="0" applyFill="0" applyBorder="0" applyAlignment="0" applyProtection="0"/>
  </cellStyleXfs>
  <cellXfs count="174">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xf>
    <xf numFmtId="14" fontId="0" fillId="2" borderId="2" xfId="0" applyNumberFormat="1" applyFill="1" applyBorder="1" applyAlignment="1">
      <alignment horizontal="left"/>
    </xf>
    <xf numFmtId="0" fontId="0" fillId="2" borderId="2" xfId="0" applyFill="1" applyBorder="1"/>
    <xf numFmtId="0" fontId="0" fillId="4" borderId="2" xfId="0" applyFill="1" applyBorder="1"/>
    <xf numFmtId="14" fontId="0" fillId="5" borderId="2" xfId="0" applyNumberFormat="1" applyFill="1" applyBorder="1" applyAlignment="1">
      <alignment horizontal="left"/>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right"/>
    </xf>
    <xf numFmtId="0" fontId="10" fillId="0" borderId="0" xfId="0" applyFont="1" applyAlignment="1">
      <alignment horizontal="right"/>
    </xf>
    <xf numFmtId="0" fontId="11" fillId="0" borderId="0" xfId="0" applyFont="1" applyAlignment="1">
      <alignment horizontal="center" vertical="center"/>
    </xf>
    <xf numFmtId="0" fontId="0" fillId="0" borderId="0" xfId="0" applyAlignment="1">
      <alignment vertical="center"/>
    </xf>
    <xf numFmtId="0" fontId="10" fillId="0" borderId="0" xfId="0" applyFont="1" applyAlignment="1">
      <alignment horizontal="right" vertical="center"/>
    </xf>
    <xf numFmtId="0" fontId="12"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right" vertical="center"/>
    </xf>
    <xf numFmtId="0" fontId="3" fillId="8" borderId="1" xfId="0" applyFont="1" applyFill="1" applyBorder="1" applyAlignment="1">
      <alignment horizontal="center" vertical="center"/>
    </xf>
    <xf numFmtId="0" fontId="0" fillId="8" borderId="1" xfId="0" applyFill="1" applyBorder="1" applyAlignment="1">
      <alignment horizontal="center" vertical="center"/>
    </xf>
    <xf numFmtId="0" fontId="19" fillId="0" borderId="0" xfId="0" applyFont="1" applyAlignment="1">
      <alignment horizontal="center" vertical="center"/>
    </xf>
    <xf numFmtId="0" fontId="19" fillId="0" borderId="0" xfId="0" applyFont="1"/>
    <xf numFmtId="0" fontId="19" fillId="0" borderId="0" xfId="0" applyFont="1" applyAlignment="1">
      <alignment horizontal="left" vertical="center"/>
    </xf>
    <xf numFmtId="0" fontId="20" fillId="0" borderId="0" xfId="0" applyFont="1" applyAlignment="1">
      <alignment horizontal="right"/>
    </xf>
    <xf numFmtId="0" fontId="21" fillId="0" borderId="0" xfId="1" applyFont="1" applyFill="1" applyAlignment="1">
      <alignment horizontal="center" vertical="center"/>
    </xf>
    <xf numFmtId="0" fontId="22" fillId="0" borderId="0" xfId="1" applyFont="1" applyFill="1" applyBorder="1" applyAlignment="1">
      <alignment horizontal="center" vertical="center"/>
    </xf>
    <xf numFmtId="0" fontId="23" fillId="0" borderId="0" xfId="0" applyFont="1" applyAlignment="1">
      <alignment horizontal="right" vertical="center"/>
    </xf>
    <xf numFmtId="0" fontId="2" fillId="7" borderId="0" xfId="0" applyFont="1" applyFill="1" applyAlignment="1">
      <alignment horizontal="left" vertical="center" wrapText="1"/>
    </xf>
    <xf numFmtId="0" fontId="2" fillId="7" borderId="0" xfId="0" applyFont="1" applyFill="1" applyAlignment="1">
      <alignment horizontal="center" vertical="center"/>
    </xf>
    <xf numFmtId="0" fontId="4" fillId="7" borderId="0" xfId="0" applyFont="1" applyFill="1" applyAlignment="1">
      <alignment horizontal="center" vertical="center"/>
    </xf>
    <xf numFmtId="0" fontId="4" fillId="0" borderId="0" xfId="0" applyFont="1" applyAlignment="1">
      <alignment horizontal="center" vertical="center"/>
    </xf>
    <xf numFmtId="164" fontId="3" fillId="8" borderId="10" xfId="0" applyNumberFormat="1" applyFont="1" applyFill="1" applyBorder="1" applyAlignment="1">
      <alignment horizontal="center" vertical="center"/>
    </xf>
    <xf numFmtId="0" fontId="22" fillId="11" borderId="0" xfId="1" applyFont="1" applyFill="1" applyBorder="1" applyAlignment="1">
      <alignment horizontal="center" vertical="center"/>
    </xf>
    <xf numFmtId="0" fontId="7" fillId="0" borderId="0" xfId="1" applyFill="1" applyAlignment="1">
      <alignment horizontal="right" vertical="top"/>
    </xf>
    <xf numFmtId="0" fontId="17" fillId="0" borderId="0" xfId="2"/>
    <xf numFmtId="0" fontId="7" fillId="0" borderId="0" xfId="3" applyAlignment="1">
      <alignment horizontal="left" indent="1"/>
    </xf>
    <xf numFmtId="0" fontId="24" fillId="0" borderId="0" xfId="2" applyFont="1" applyAlignment="1">
      <alignment horizontal="left" indent="1"/>
    </xf>
    <xf numFmtId="0" fontId="17" fillId="0" borderId="11" xfId="2" applyBorder="1"/>
    <xf numFmtId="0" fontId="25" fillId="0" borderId="0" xfId="2" applyFont="1" applyAlignment="1">
      <alignment horizontal="left" indent="1"/>
    </xf>
    <xf numFmtId="0" fontId="0" fillId="4" borderId="0" xfId="0" applyFill="1"/>
    <xf numFmtId="0" fontId="26" fillId="4" borderId="0" xfId="0" applyFont="1" applyFill="1" applyAlignment="1">
      <alignment horizontal="left" indent="1"/>
    </xf>
    <xf numFmtId="0" fontId="27" fillId="4" borderId="0" xfId="0" applyFont="1" applyFill="1" applyAlignment="1">
      <alignment horizontal="right"/>
    </xf>
    <xf numFmtId="0" fontId="6" fillId="12" borderId="12" xfId="0" applyFont="1" applyFill="1" applyBorder="1"/>
    <xf numFmtId="0" fontId="28" fillId="12" borderId="12" xfId="1" applyFont="1" applyFill="1" applyBorder="1" applyAlignment="1">
      <alignment horizontal="left"/>
    </xf>
    <xf numFmtId="0" fontId="18" fillId="12" borderId="12" xfId="1" applyFont="1" applyFill="1" applyBorder="1" applyAlignment="1">
      <alignment horizontal="left" indent="1"/>
    </xf>
    <xf numFmtId="0" fontId="29" fillId="0" borderId="0" xfId="2" applyFont="1" applyAlignment="1">
      <alignment horizontal="left"/>
    </xf>
    <xf numFmtId="0" fontId="30" fillId="0" borderId="0" xfId="3" applyFont="1" applyAlignment="1">
      <alignment horizontal="left" indent="1"/>
    </xf>
    <xf numFmtId="0" fontId="31" fillId="0" borderId="0" xfId="4" applyAlignment="1">
      <alignment horizontal="left" indent="1"/>
    </xf>
    <xf numFmtId="0" fontId="7" fillId="0" borderId="0" xfId="1" applyAlignment="1">
      <alignment horizontal="left"/>
    </xf>
    <xf numFmtId="0" fontId="7" fillId="0" borderId="0" xfId="3" applyAlignment="1">
      <alignment horizontal="left"/>
    </xf>
    <xf numFmtId="0" fontId="32" fillId="0" borderId="0" xfId="3" applyFont="1" applyAlignment="1">
      <alignment horizontal="left"/>
    </xf>
    <xf numFmtId="0" fontId="33" fillId="0" borderId="0" xfId="3" applyFont="1" applyAlignment="1">
      <alignment horizontal="left"/>
    </xf>
    <xf numFmtId="0" fontId="24" fillId="0" borderId="0" xfId="2" applyFont="1"/>
    <xf numFmtId="0" fontId="17" fillId="0" borderId="11" xfId="2" applyBorder="1" applyAlignment="1">
      <alignment wrapText="1"/>
    </xf>
    <xf numFmtId="0" fontId="17" fillId="0" borderId="0" xfId="2" applyAlignment="1">
      <alignment wrapText="1"/>
    </xf>
    <xf numFmtId="0" fontId="34" fillId="0" borderId="0" xfId="2" applyFont="1" applyAlignment="1">
      <alignment vertical="top" wrapText="1"/>
    </xf>
    <xf numFmtId="0" fontId="35" fillId="0" borderId="0" xfId="2" applyFont="1" applyAlignment="1">
      <alignment vertical="top" wrapText="1"/>
    </xf>
    <xf numFmtId="0" fontId="36" fillId="0" borderId="0" xfId="2" applyFont="1" applyAlignment="1">
      <alignment vertical="top" wrapText="1"/>
    </xf>
    <xf numFmtId="0" fontId="17" fillId="9" borderId="0" xfId="2" applyFill="1"/>
    <xf numFmtId="0" fontId="37" fillId="9" borderId="0" xfId="2" applyFont="1" applyFill="1"/>
    <xf numFmtId="0" fontId="38" fillId="9" borderId="0" xfId="2" applyFont="1" applyFill="1"/>
    <xf numFmtId="0" fontId="39" fillId="0" borderId="0" xfId="2" applyFont="1" applyAlignment="1">
      <alignment wrapText="1"/>
    </xf>
    <xf numFmtId="0" fontId="6" fillId="9" borderId="0" xfId="2" applyFont="1" applyFill="1"/>
    <xf numFmtId="0" fontId="2" fillId="0" borderId="0" xfId="2" applyFont="1"/>
    <xf numFmtId="0" fontId="6" fillId="9" borderId="0" xfId="2" applyFont="1" applyFill="1" applyAlignment="1">
      <alignment horizontal="right"/>
    </xf>
    <xf numFmtId="0" fontId="40" fillId="0" borderId="0" xfId="2" applyFont="1"/>
    <xf numFmtId="0" fontId="41" fillId="0" borderId="0" xfId="2" applyFont="1"/>
    <xf numFmtId="0" fontId="42" fillId="0" borderId="0" xfId="2" applyFont="1"/>
    <xf numFmtId="0" fontId="14" fillId="6" borderId="13" xfId="0" applyFont="1" applyFill="1" applyBorder="1" applyAlignment="1">
      <alignment horizontal="left" vertical="center" wrapText="1"/>
    </xf>
    <xf numFmtId="0" fontId="44" fillId="0" borderId="0" xfId="1" applyFont="1" applyFill="1" applyBorder="1" applyAlignment="1">
      <alignment horizontal="center" vertical="center"/>
    </xf>
    <xf numFmtId="164" fontId="3" fillId="8" borderId="20" xfId="0" applyNumberFormat="1" applyFont="1" applyFill="1" applyBorder="1" applyAlignment="1">
      <alignment horizontal="center" vertical="center"/>
    </xf>
    <xf numFmtId="0" fontId="3" fillId="8" borderId="21" xfId="0" applyFont="1" applyFill="1" applyBorder="1" applyAlignment="1">
      <alignment horizontal="center" vertical="center"/>
    </xf>
    <xf numFmtId="0" fontId="0" fillId="8" borderId="21" xfId="0" applyFill="1" applyBorder="1" applyAlignment="1">
      <alignment horizontal="center" vertical="center"/>
    </xf>
    <xf numFmtId="0" fontId="14" fillId="6" borderId="22" xfId="0" applyFont="1" applyFill="1" applyBorder="1" applyAlignment="1">
      <alignment horizontal="left" vertical="center" wrapText="1"/>
    </xf>
    <xf numFmtId="20" fontId="46" fillId="0" borderId="0" xfId="0" applyNumberFormat="1" applyFont="1"/>
    <xf numFmtId="20" fontId="46" fillId="0" borderId="0" xfId="0" applyNumberFormat="1" applyFont="1" applyAlignment="1">
      <alignment horizontal="center" vertical="center"/>
    </xf>
    <xf numFmtId="20" fontId="0" fillId="0" borderId="0" xfId="0" applyNumberFormat="1"/>
    <xf numFmtId="165" fontId="0" fillId="0" borderId="0" xfId="0" applyNumberFormat="1"/>
    <xf numFmtId="0" fontId="16" fillId="14" borderId="43" xfId="0" applyFont="1" applyFill="1" applyBorder="1" applyAlignment="1">
      <alignment horizontal="center" vertical="center"/>
    </xf>
    <xf numFmtId="0" fontId="50" fillId="0" borderId="0" xfId="0" applyFont="1" applyAlignment="1">
      <alignment horizontal="center" vertical="center" textRotation="90" wrapText="1"/>
    </xf>
    <xf numFmtId="0" fontId="7" fillId="0" borderId="0" xfId="1" applyFill="1" applyAlignment="1">
      <alignment horizontal="right"/>
    </xf>
    <xf numFmtId="0" fontId="51" fillId="13" borderId="26" xfId="1" applyFont="1" applyFill="1" applyBorder="1" applyAlignment="1">
      <alignment horizontal="center" vertical="center"/>
    </xf>
    <xf numFmtId="0" fontId="52" fillId="0" borderId="0" xfId="0" applyFont="1"/>
    <xf numFmtId="0" fontId="45" fillId="8" borderId="49" xfId="0" applyFont="1" applyFill="1" applyBorder="1" applyAlignment="1">
      <alignment horizontal="left" vertical="center"/>
    </xf>
    <xf numFmtId="167" fontId="11" fillId="13" borderId="2" xfId="0" applyNumberFormat="1" applyFont="1" applyFill="1" applyBorder="1" applyAlignment="1">
      <alignment horizontal="center" vertical="center" wrapText="1"/>
    </xf>
    <xf numFmtId="0" fontId="4" fillId="0" borderId="3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protection locked="0"/>
    </xf>
    <xf numFmtId="0" fontId="11" fillId="5" borderId="30" xfId="0" applyFont="1" applyFill="1" applyBorder="1" applyAlignment="1" applyProtection="1">
      <alignment horizontal="center" vertical="center"/>
      <protection locked="0"/>
    </xf>
    <xf numFmtId="20" fontId="4" fillId="0" borderId="18" xfId="0" applyNumberFormat="1" applyFont="1" applyBorder="1" applyAlignment="1" applyProtection="1">
      <alignment horizontal="center" vertical="center" wrapText="1"/>
      <protection locked="0"/>
    </xf>
    <xf numFmtId="0" fontId="11" fillId="5" borderId="16" xfId="0" applyFont="1" applyFill="1" applyBorder="1" applyAlignment="1" applyProtection="1">
      <alignment horizontal="center" vertical="center" wrapText="1"/>
      <protection locked="0"/>
    </xf>
    <xf numFmtId="0" fontId="11" fillId="5" borderId="17" xfId="0" applyFont="1" applyFill="1" applyBorder="1" applyAlignment="1" applyProtection="1">
      <alignment horizontal="center" vertical="center"/>
      <protection locked="0"/>
    </xf>
    <xf numFmtId="0" fontId="11" fillId="5" borderId="31" xfId="0" applyFont="1" applyFill="1" applyBorder="1" applyAlignment="1" applyProtection="1">
      <alignment horizontal="center" vertical="center"/>
      <protection locked="0"/>
    </xf>
    <xf numFmtId="20" fontId="4" fillId="0" borderId="29" xfId="0" applyNumberFormat="1" applyFont="1" applyBorder="1" applyAlignment="1" applyProtection="1">
      <alignment horizontal="center" vertical="center" wrapText="1"/>
      <protection locked="0"/>
    </xf>
    <xf numFmtId="0" fontId="11" fillId="5" borderId="23"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protection locked="0"/>
    </xf>
    <xf numFmtId="0" fontId="11" fillId="5" borderId="40" xfId="0" applyFont="1" applyFill="1" applyBorder="1" applyAlignment="1" applyProtection="1">
      <alignment horizontal="center" vertical="center"/>
      <protection locked="0"/>
    </xf>
    <xf numFmtId="0" fontId="16" fillId="14" borderId="45" xfId="0" applyFont="1" applyFill="1" applyBorder="1" applyAlignment="1">
      <alignment horizontal="center"/>
    </xf>
    <xf numFmtId="0" fontId="16" fillId="14" borderId="44" xfId="0" applyFont="1" applyFill="1" applyBorder="1"/>
    <xf numFmtId="0" fontId="4" fillId="7" borderId="36" xfId="0" applyFont="1" applyFill="1" applyBorder="1" applyAlignment="1" applyProtection="1">
      <alignment horizontal="left" vertical="top" wrapText="1"/>
      <protection locked="0"/>
    </xf>
    <xf numFmtId="0" fontId="4" fillId="7" borderId="33" xfId="0" applyFont="1" applyFill="1" applyBorder="1" applyAlignment="1" applyProtection="1">
      <alignment horizontal="left" vertical="top" wrapText="1"/>
      <protection locked="0"/>
    </xf>
    <xf numFmtId="0" fontId="4" fillId="7" borderId="42" xfId="0" applyFont="1" applyFill="1" applyBorder="1" applyAlignment="1" applyProtection="1">
      <alignment horizontal="left" vertical="top" wrapText="1"/>
      <protection locked="0"/>
    </xf>
    <xf numFmtId="0" fontId="9" fillId="0" borderId="0" xfId="0" applyFont="1" applyAlignment="1">
      <alignment horizontal="right"/>
    </xf>
    <xf numFmtId="14" fontId="0" fillId="0" borderId="0" xfId="0" applyNumberFormat="1" applyAlignment="1">
      <alignment horizontal="left" vertical="center"/>
    </xf>
    <xf numFmtId="0" fontId="12" fillId="0" borderId="0" xfId="0" applyFont="1"/>
    <xf numFmtId="0" fontId="9" fillId="0" borderId="0" xfId="0" applyFont="1"/>
    <xf numFmtId="0" fontId="0" fillId="3" borderId="2" xfId="0" applyFill="1" applyBorder="1" applyProtection="1">
      <protection locked="0"/>
    </xf>
    <xf numFmtId="0" fontId="55" fillId="0" borderId="0" xfId="2" applyFont="1" applyAlignment="1">
      <alignment wrapText="1"/>
    </xf>
    <xf numFmtId="164" fontId="53" fillId="0" borderId="54" xfId="0" applyNumberFormat="1" applyFont="1" applyBorder="1" applyAlignment="1" applyProtection="1">
      <alignment horizontal="left" vertical="center"/>
      <protection locked="0"/>
    </xf>
    <xf numFmtId="164" fontId="53" fillId="0" borderId="55" xfId="0" applyNumberFormat="1" applyFont="1" applyBorder="1" applyAlignment="1" applyProtection="1">
      <alignment horizontal="left" vertical="center"/>
      <protection locked="0"/>
    </xf>
    <xf numFmtId="164" fontId="53" fillId="0" borderId="56" xfId="0" applyNumberFormat="1" applyFont="1" applyBorder="1" applyAlignment="1" applyProtection="1">
      <alignment horizontal="left" vertical="center"/>
      <protection locked="0"/>
    </xf>
    <xf numFmtId="166" fontId="4" fillId="15" borderId="34" xfId="0" applyNumberFormat="1" applyFont="1" applyFill="1" applyBorder="1" applyAlignment="1">
      <alignment horizontal="center" vertical="center" wrapText="1"/>
    </xf>
    <xf numFmtId="20" fontId="19" fillId="0" borderId="0" xfId="0" applyNumberFormat="1" applyFont="1"/>
    <xf numFmtId="166" fontId="4" fillId="0" borderId="29" xfId="0" applyNumberFormat="1" applyFont="1" applyBorder="1" applyAlignment="1" applyProtection="1">
      <alignment horizontal="center" vertical="center"/>
      <protection locked="0"/>
    </xf>
    <xf numFmtId="166" fontId="4" fillId="0" borderId="18" xfId="0" applyNumberFormat="1" applyFont="1" applyBorder="1" applyAlignment="1" applyProtection="1">
      <alignment horizontal="center" vertical="center" wrapText="1"/>
      <protection locked="0"/>
    </xf>
    <xf numFmtId="0" fontId="54" fillId="0" borderId="0" xfId="0" applyFont="1" applyAlignment="1">
      <alignment vertical="center"/>
    </xf>
    <xf numFmtId="166" fontId="54" fillId="0" borderId="0" xfId="0" applyNumberFormat="1" applyFont="1" applyAlignment="1">
      <alignment vertical="center"/>
    </xf>
    <xf numFmtId="20" fontId="54" fillId="0" borderId="0" xfId="0" applyNumberFormat="1" applyFont="1" applyAlignment="1">
      <alignment vertical="center"/>
    </xf>
    <xf numFmtId="20" fontId="44" fillId="0" borderId="62" xfId="0" applyNumberFormat="1" applyFont="1" applyBorder="1" applyAlignment="1" applyProtection="1">
      <alignment horizontal="center" vertical="center"/>
      <protection locked="0"/>
    </xf>
    <xf numFmtId="0" fontId="16" fillId="14" borderId="63" xfId="0" applyFont="1" applyFill="1" applyBorder="1" applyAlignment="1">
      <alignment horizontal="center" vertical="center"/>
    </xf>
    <xf numFmtId="0" fontId="16" fillId="14" borderId="66" xfId="0" applyFont="1" applyFill="1" applyBorder="1" applyAlignment="1">
      <alignment horizontal="center" vertical="center"/>
    </xf>
    <xf numFmtId="0" fontId="16" fillId="14" borderId="67" xfId="0" applyFont="1" applyFill="1" applyBorder="1" applyAlignment="1">
      <alignment horizontal="center" vertical="center"/>
    </xf>
    <xf numFmtId="0" fontId="16" fillId="14" borderId="68" xfId="0" applyFont="1" applyFill="1" applyBorder="1" applyAlignment="1">
      <alignment horizontal="center" vertical="center"/>
    </xf>
    <xf numFmtId="166" fontId="56" fillId="10" borderId="68" xfId="0" applyNumberFormat="1" applyFont="1" applyFill="1" applyBorder="1" applyAlignment="1">
      <alignment horizontal="center" textRotation="90"/>
    </xf>
    <xf numFmtId="166" fontId="56" fillId="10" borderId="69" xfId="0" applyNumberFormat="1" applyFont="1" applyFill="1" applyBorder="1" applyAlignment="1">
      <alignment horizontal="center" textRotation="90"/>
    </xf>
    <xf numFmtId="0" fontId="47" fillId="14" borderId="39" xfId="0" applyFont="1" applyFill="1" applyBorder="1" applyAlignment="1">
      <alignment horizontal="center" wrapText="1"/>
    </xf>
    <xf numFmtId="0" fontId="4" fillId="8" borderId="16" xfId="0" applyFont="1" applyFill="1" applyBorder="1" applyAlignment="1">
      <alignment horizontal="center" vertical="center" wrapText="1"/>
    </xf>
    <xf numFmtId="1" fontId="11" fillId="13" borderId="2" xfId="0" applyNumberFormat="1" applyFont="1" applyFill="1" applyBorder="1" applyAlignment="1">
      <alignment horizontal="center" vertical="center" wrapText="1"/>
    </xf>
    <xf numFmtId="0" fontId="47" fillId="14" borderId="58" xfId="0" applyFont="1" applyFill="1" applyBorder="1" applyAlignment="1">
      <alignment horizontal="center" wrapText="1"/>
    </xf>
    <xf numFmtId="0" fontId="16" fillId="14" borderId="59" xfId="0" applyFont="1" applyFill="1" applyBorder="1" applyAlignment="1">
      <alignment horizontal="center"/>
    </xf>
    <xf numFmtId="0" fontId="0" fillId="0" borderId="0" xfId="0" applyAlignment="1">
      <alignment horizontal="right" vertical="center"/>
    </xf>
    <xf numFmtId="20" fontId="0" fillId="0" borderId="0" xfId="0" applyNumberFormat="1" applyAlignment="1">
      <alignment horizontal="center" vertical="center"/>
    </xf>
    <xf numFmtId="14" fontId="0" fillId="0" borderId="0" xfId="0" applyNumberFormat="1" applyAlignment="1">
      <alignment horizontal="right" vertical="center"/>
    </xf>
    <xf numFmtId="0" fontId="11" fillId="3" borderId="0" xfId="0" applyFont="1" applyFill="1" applyAlignment="1" applyProtection="1">
      <alignment horizontal="center" vertical="center"/>
      <protection locked="0"/>
    </xf>
    <xf numFmtId="0" fontId="48" fillId="0" borderId="0" xfId="0" applyFont="1" applyAlignment="1">
      <alignment horizontal="center" vertical="center"/>
    </xf>
    <xf numFmtId="0" fontId="20" fillId="13" borderId="60" xfId="1" applyFont="1" applyFill="1" applyBorder="1" applyAlignment="1" applyProtection="1">
      <alignment horizontal="center" vertical="center"/>
      <protection locked="0"/>
    </xf>
    <xf numFmtId="0" fontId="20" fillId="13" borderId="61" xfId="1" applyFont="1" applyFill="1" applyBorder="1" applyAlignment="1" applyProtection="1">
      <alignment horizontal="center" vertical="center"/>
      <protection locked="0"/>
    </xf>
    <xf numFmtId="0" fontId="43" fillId="0" borderId="0" xfId="0" applyFont="1" applyAlignment="1">
      <alignment horizontal="left" vertical="center"/>
    </xf>
    <xf numFmtId="0" fontId="20" fillId="0" borderId="0" xfId="1" applyFont="1" applyFill="1" applyBorder="1" applyAlignment="1">
      <alignment horizontal="left" vertical="center"/>
    </xf>
    <xf numFmtId="0" fontId="50" fillId="0" borderId="0" xfId="0" applyFont="1" applyAlignment="1">
      <alignment horizontal="center" vertical="center" textRotation="90" wrapText="1"/>
    </xf>
    <xf numFmtId="0" fontId="47" fillId="10" borderId="46" xfId="0" applyFont="1" applyFill="1" applyBorder="1" applyAlignment="1">
      <alignment horizontal="center" vertical="center"/>
    </xf>
    <xf numFmtId="164" fontId="3" fillId="8" borderId="47" xfId="0" applyNumberFormat="1" applyFont="1" applyFill="1" applyBorder="1" applyAlignment="1">
      <alignment horizontal="left" vertical="center"/>
    </xf>
    <xf numFmtId="164" fontId="3" fillId="8" borderId="48" xfId="0" applyNumberFormat="1" applyFont="1" applyFill="1" applyBorder="1" applyAlignment="1">
      <alignment horizontal="left" vertical="center"/>
    </xf>
    <xf numFmtId="164" fontId="53" fillId="0" borderId="50" xfId="0" applyNumberFormat="1" applyFont="1" applyBorder="1" applyAlignment="1" applyProtection="1">
      <alignment horizontal="left" vertical="center"/>
      <protection locked="0"/>
    </xf>
    <xf numFmtId="164" fontId="53" fillId="0" borderId="51" xfId="0" applyNumberFormat="1" applyFont="1" applyBorder="1" applyAlignment="1" applyProtection="1">
      <alignment horizontal="left" vertical="center"/>
      <protection locked="0"/>
    </xf>
    <xf numFmtId="164" fontId="53" fillId="0" borderId="53" xfId="0" applyNumberFormat="1" applyFont="1" applyBorder="1" applyAlignment="1" applyProtection="1">
      <alignment horizontal="left" vertical="center"/>
      <protection locked="0"/>
    </xf>
    <xf numFmtId="164" fontId="53" fillId="0" borderId="52" xfId="0" applyNumberFormat="1" applyFont="1" applyBorder="1" applyAlignment="1" applyProtection="1">
      <alignment horizontal="left" vertical="center"/>
      <protection locked="0"/>
    </xf>
    <xf numFmtId="0" fontId="47" fillId="14" borderId="37" xfId="0" applyFont="1" applyFill="1" applyBorder="1" applyAlignment="1">
      <alignment horizontal="center" textRotation="90" wrapText="1"/>
    </xf>
    <xf numFmtId="0" fontId="47" fillId="14" borderId="27" xfId="0" applyFont="1" applyFill="1" applyBorder="1" applyAlignment="1">
      <alignment horizontal="center" textRotation="90" wrapText="1"/>
    </xf>
    <xf numFmtId="0" fontId="47" fillId="14" borderId="64" xfId="0" applyFont="1" applyFill="1" applyBorder="1" applyAlignment="1">
      <alignment horizontal="center" textRotation="90" wrapText="1"/>
    </xf>
    <xf numFmtId="0" fontId="47" fillId="14" borderId="65" xfId="0" applyFont="1" applyFill="1" applyBorder="1" applyAlignment="1">
      <alignment horizontal="center" textRotation="90" wrapText="1"/>
    </xf>
    <xf numFmtId="164" fontId="53" fillId="0" borderId="57" xfId="0" applyNumberFormat="1" applyFont="1" applyBorder="1" applyAlignment="1">
      <alignment horizontal="left" vertical="center"/>
    </xf>
    <xf numFmtId="0" fontId="49" fillId="8" borderId="8" xfId="0" applyFont="1" applyFill="1" applyBorder="1" applyAlignment="1">
      <alignment horizontal="left" vertical="center"/>
    </xf>
    <xf numFmtId="0" fontId="49" fillId="8" borderId="9" xfId="0" applyFont="1" applyFill="1" applyBorder="1" applyAlignment="1">
      <alignment horizontal="left" vertical="center"/>
    </xf>
    <xf numFmtId="164" fontId="53" fillId="0" borderId="54" xfId="0" applyNumberFormat="1" applyFont="1" applyBorder="1" applyAlignment="1" applyProtection="1">
      <alignment horizontal="left" vertical="center"/>
      <protection locked="0"/>
    </xf>
    <xf numFmtId="164" fontId="53" fillId="0" borderId="55" xfId="0" applyNumberFormat="1" applyFont="1" applyBorder="1" applyAlignment="1" applyProtection="1">
      <alignment horizontal="left" vertical="center"/>
      <protection locked="0"/>
    </xf>
    <xf numFmtId="164" fontId="53" fillId="0" borderId="56" xfId="0" applyNumberFormat="1" applyFont="1" applyBorder="1" applyAlignment="1" applyProtection="1">
      <alignment horizontal="left" vertical="center"/>
      <protection locked="0"/>
    </xf>
    <xf numFmtId="0" fontId="47" fillId="14" borderId="38" xfId="0" applyFont="1" applyFill="1" applyBorder="1" applyAlignment="1">
      <alignment horizontal="center" textRotation="90" wrapText="1"/>
    </xf>
    <xf numFmtId="0" fontId="47" fillId="14" borderId="28" xfId="0" applyFont="1" applyFill="1" applyBorder="1" applyAlignment="1">
      <alignment horizontal="center" textRotation="90" wrapText="1"/>
    </xf>
    <xf numFmtId="0" fontId="1" fillId="7" borderId="0" xfId="0" applyFont="1" applyFill="1" applyAlignment="1">
      <alignment horizontal="left" vertical="center"/>
    </xf>
    <xf numFmtId="0" fontId="49" fillId="8" borderId="25" xfId="0" applyFont="1" applyFill="1" applyBorder="1" applyAlignment="1">
      <alignment horizontal="left" vertical="center"/>
    </xf>
    <xf numFmtId="0" fontId="49" fillId="8" borderId="19" xfId="0" applyFont="1" applyFill="1" applyBorder="1" applyAlignment="1">
      <alignment horizontal="left" vertical="center"/>
    </xf>
    <xf numFmtId="0" fontId="13" fillId="5" borderId="7" xfId="0" applyFont="1" applyFill="1" applyBorder="1" applyAlignment="1">
      <alignment horizontal="center" textRotation="90" wrapText="1"/>
    </xf>
    <xf numFmtId="0" fontId="13" fillId="5" borderId="6" xfId="0" applyFont="1" applyFill="1" applyBorder="1" applyAlignment="1">
      <alignment horizontal="center" textRotation="90" wrapText="1"/>
    </xf>
    <xf numFmtId="0" fontId="13" fillId="0" borderId="6" xfId="0" applyFont="1" applyBorder="1" applyAlignment="1">
      <alignment horizontal="center" textRotation="90" wrapText="1"/>
    </xf>
    <xf numFmtId="0" fontId="9" fillId="0" borderId="0" xfId="0" applyFont="1" applyAlignment="1">
      <alignment horizontal="center"/>
    </xf>
    <xf numFmtId="0" fontId="5" fillId="0" borderId="0" xfId="0" applyFont="1" applyAlignment="1">
      <alignment horizontal="center" vertic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cellXfs>
  <cellStyles count="5">
    <cellStyle name="Link" xfId="1" builtinId="8"/>
    <cellStyle name="Link 2" xfId="3" xr:uid="{39DC1606-997C-41FB-ABE3-A9EE9CBB54C3}"/>
    <cellStyle name="Link 3" xfId="4" xr:uid="{A56F24FA-3B98-4AB1-B8EB-37B6992A432D}"/>
    <cellStyle name="Standard" xfId="0" builtinId="0"/>
    <cellStyle name="Standard 3" xfId="2" xr:uid="{E2CADF14-1E5F-4C73-8AF4-DB20ADF93FD0}"/>
  </cellStyles>
  <dxfs count="1103">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2" tint="-9.9948118533890809E-2"/>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patternFill>
      </fill>
    </dxf>
    <dxf>
      <fill>
        <patternFill>
          <bgColor theme="0" tint="-4.9989318521683403E-2"/>
        </patternFill>
      </fill>
    </dxf>
    <dxf>
      <fill>
        <patternFill>
          <bgColor theme="7" tint="0.3999450666829432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FFFF64"/>
      <color rgb="FFFF3232"/>
      <color rgb="FF00A046"/>
      <color rgb="FF00B050"/>
      <color rgb="FF85BD5F"/>
      <color rgb="FF9CC97D"/>
      <color rgb="FFFFFF00"/>
      <color rgb="FFFFFF32"/>
      <color rgb="FFFF6464"/>
      <color rgb="FFFF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hyperlink" Target="#Dezember"/><Relationship Id="rId3" Type="http://schemas.openxmlformats.org/officeDocument/2006/relationships/hyperlink" Target="#Mai"/><Relationship Id="rId7" Type="http://schemas.openxmlformats.org/officeDocument/2006/relationships/hyperlink" Target="#Oktober"/><Relationship Id="rId12" Type="http://schemas.openxmlformats.org/officeDocument/2006/relationships/hyperlink" Target="#Januar"/><Relationship Id="rId2" Type="http://schemas.openxmlformats.org/officeDocument/2006/relationships/hyperlink" Target="#April"/><Relationship Id="rId1" Type="http://schemas.openxmlformats.org/officeDocument/2006/relationships/hyperlink" Target="#Maerz"/><Relationship Id="rId6" Type="http://schemas.openxmlformats.org/officeDocument/2006/relationships/hyperlink" Target="#August"/><Relationship Id="rId11" Type="http://schemas.openxmlformats.org/officeDocument/2006/relationships/hyperlink" Target="#Februar"/><Relationship Id="rId5" Type="http://schemas.openxmlformats.org/officeDocument/2006/relationships/hyperlink" Target="#September"/><Relationship Id="rId10" Type="http://schemas.openxmlformats.org/officeDocument/2006/relationships/hyperlink" Target="#Juni"/><Relationship Id="rId4" Type="http://schemas.openxmlformats.org/officeDocument/2006/relationships/hyperlink" Target="#Juli"/><Relationship Id="rId9" Type="http://schemas.openxmlformats.org/officeDocument/2006/relationships/hyperlink" Target="#November"/></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xdr:from>
      <xdr:col>4</xdr:col>
      <xdr:colOff>777731</xdr:colOff>
      <xdr:row>0</xdr:row>
      <xdr:rowOff>143307</xdr:rowOff>
    </xdr:from>
    <xdr:to>
      <xdr:col>5</xdr:col>
      <xdr:colOff>714849</xdr:colOff>
      <xdr:row>1</xdr:row>
      <xdr:rowOff>172032</xdr:rowOff>
    </xdr:to>
    <xdr:sp macro="" textlink="">
      <xdr:nvSpPr>
        <xdr:cNvPr id="28" name="Textfeld 27">
          <a:hlinkClick xmlns:r="http://schemas.openxmlformats.org/officeDocument/2006/relationships" r:id="rId1" tooltip="Springt zum März"/>
          <a:extLst>
            <a:ext uri="{FF2B5EF4-FFF2-40B4-BE49-F238E27FC236}">
              <a16:creationId xmlns:a16="http://schemas.microsoft.com/office/drawing/2014/main" id="{CC6B6262-B28E-4BF3-A87E-4F0539C90CF2}"/>
            </a:ext>
          </a:extLst>
        </xdr:cNvPr>
        <xdr:cNvSpPr txBox="1"/>
      </xdr:nvSpPr>
      <xdr:spPr>
        <a:xfrm>
          <a:off x="2701781" y="143307"/>
          <a:ext cx="1222993" cy="324000"/>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März</a:t>
          </a:r>
        </a:p>
      </xdr:txBody>
    </xdr:sp>
    <xdr:clientData/>
  </xdr:twoCellAnchor>
  <xdr:twoCellAnchor>
    <xdr:from>
      <xdr:col>5</xdr:col>
      <xdr:colOff>724374</xdr:colOff>
      <xdr:row>0</xdr:row>
      <xdr:rowOff>143307</xdr:rowOff>
    </xdr:from>
    <xdr:to>
      <xdr:col>6</xdr:col>
      <xdr:colOff>579300</xdr:colOff>
      <xdr:row>1</xdr:row>
      <xdr:rowOff>172032</xdr:rowOff>
    </xdr:to>
    <xdr:sp macro="" textlink="">
      <xdr:nvSpPr>
        <xdr:cNvPr id="29" name="Textfeld 28">
          <a:hlinkClick xmlns:r="http://schemas.openxmlformats.org/officeDocument/2006/relationships" r:id="rId2" tooltip="Springt zum April"/>
          <a:extLst>
            <a:ext uri="{FF2B5EF4-FFF2-40B4-BE49-F238E27FC236}">
              <a16:creationId xmlns:a16="http://schemas.microsoft.com/office/drawing/2014/main" id="{531D1E46-A61E-45C6-A707-6DA29944FAF8}"/>
            </a:ext>
          </a:extLst>
        </xdr:cNvPr>
        <xdr:cNvSpPr txBox="1"/>
      </xdr:nvSpPr>
      <xdr:spPr>
        <a:xfrm>
          <a:off x="3934299" y="143307"/>
          <a:ext cx="1064601" cy="324000"/>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April</a:t>
          </a:r>
        </a:p>
      </xdr:txBody>
    </xdr:sp>
    <xdr:clientData/>
  </xdr:twoCellAnchor>
  <xdr:twoCellAnchor>
    <xdr:from>
      <xdr:col>6</xdr:col>
      <xdr:colOff>588825</xdr:colOff>
      <xdr:row>0</xdr:row>
      <xdr:rowOff>143307</xdr:rowOff>
    </xdr:from>
    <xdr:to>
      <xdr:col>7</xdr:col>
      <xdr:colOff>459613</xdr:colOff>
      <xdr:row>1</xdr:row>
      <xdr:rowOff>172032</xdr:rowOff>
    </xdr:to>
    <xdr:sp macro="" textlink="">
      <xdr:nvSpPr>
        <xdr:cNvPr id="30" name="Textfeld 29">
          <a:hlinkClick xmlns:r="http://schemas.openxmlformats.org/officeDocument/2006/relationships" r:id="rId3" tooltip="Springt zum Mai"/>
          <a:extLst>
            <a:ext uri="{FF2B5EF4-FFF2-40B4-BE49-F238E27FC236}">
              <a16:creationId xmlns:a16="http://schemas.microsoft.com/office/drawing/2014/main" id="{6535932D-7940-46BF-86A6-59C5D9E34513}"/>
            </a:ext>
          </a:extLst>
        </xdr:cNvPr>
        <xdr:cNvSpPr txBox="1"/>
      </xdr:nvSpPr>
      <xdr:spPr>
        <a:xfrm>
          <a:off x="5008425" y="143307"/>
          <a:ext cx="1070938" cy="324000"/>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Mai</a:t>
          </a:r>
        </a:p>
      </xdr:txBody>
    </xdr:sp>
    <xdr:clientData/>
  </xdr:twoCellAnchor>
  <xdr:twoCellAnchor>
    <xdr:from>
      <xdr:col>1</xdr:col>
      <xdr:colOff>17068</xdr:colOff>
      <xdr:row>1</xdr:row>
      <xdr:rowOff>177174</xdr:rowOff>
    </xdr:from>
    <xdr:to>
      <xdr:col>3</xdr:col>
      <xdr:colOff>58098</xdr:colOff>
      <xdr:row>2</xdr:row>
      <xdr:rowOff>203701</xdr:rowOff>
    </xdr:to>
    <xdr:sp macro="" textlink="">
      <xdr:nvSpPr>
        <xdr:cNvPr id="31" name="Textfeld 30">
          <a:hlinkClick xmlns:r="http://schemas.openxmlformats.org/officeDocument/2006/relationships" r:id="rId4" tooltip="Springt zum Juli"/>
          <a:extLst>
            <a:ext uri="{FF2B5EF4-FFF2-40B4-BE49-F238E27FC236}">
              <a16:creationId xmlns:a16="http://schemas.microsoft.com/office/drawing/2014/main" id="{38B8ADB2-1A4C-4876-B06A-D443A09BD92F}"/>
            </a:ext>
          </a:extLst>
        </xdr:cNvPr>
        <xdr:cNvSpPr txBox="1"/>
      </xdr:nvSpPr>
      <xdr:spPr>
        <a:xfrm>
          <a:off x="245668" y="472449"/>
          <a:ext cx="1060205" cy="321802"/>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Juli</a:t>
          </a:r>
        </a:p>
      </xdr:txBody>
    </xdr:sp>
    <xdr:clientData/>
  </xdr:twoCellAnchor>
  <xdr:twoCellAnchor>
    <xdr:from>
      <xdr:col>4</xdr:col>
      <xdr:colOff>777731</xdr:colOff>
      <xdr:row>1</xdr:row>
      <xdr:rowOff>177174</xdr:rowOff>
    </xdr:from>
    <xdr:to>
      <xdr:col>5</xdr:col>
      <xdr:colOff>714849</xdr:colOff>
      <xdr:row>2</xdr:row>
      <xdr:rowOff>203701</xdr:rowOff>
    </xdr:to>
    <xdr:sp macro="" textlink="">
      <xdr:nvSpPr>
        <xdr:cNvPr id="32" name="Textfeld 31">
          <a:hlinkClick xmlns:r="http://schemas.openxmlformats.org/officeDocument/2006/relationships" r:id="rId5" tooltip="Springt zum September"/>
          <a:extLst>
            <a:ext uri="{FF2B5EF4-FFF2-40B4-BE49-F238E27FC236}">
              <a16:creationId xmlns:a16="http://schemas.microsoft.com/office/drawing/2014/main" id="{D6D34116-E371-41B6-A4DA-07B6C81AE862}"/>
            </a:ext>
          </a:extLst>
        </xdr:cNvPr>
        <xdr:cNvSpPr txBox="1"/>
      </xdr:nvSpPr>
      <xdr:spPr>
        <a:xfrm>
          <a:off x="2701781" y="472449"/>
          <a:ext cx="1222993" cy="321802"/>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September</a:t>
          </a:r>
        </a:p>
      </xdr:txBody>
    </xdr:sp>
    <xdr:clientData/>
  </xdr:twoCellAnchor>
  <xdr:twoCellAnchor>
    <xdr:from>
      <xdr:col>3</xdr:col>
      <xdr:colOff>67623</xdr:colOff>
      <xdr:row>1</xdr:row>
      <xdr:rowOff>177174</xdr:rowOff>
    </xdr:from>
    <xdr:to>
      <xdr:col>4</xdr:col>
      <xdr:colOff>768206</xdr:colOff>
      <xdr:row>2</xdr:row>
      <xdr:rowOff>203701</xdr:rowOff>
    </xdr:to>
    <xdr:sp macro="" textlink="">
      <xdr:nvSpPr>
        <xdr:cNvPr id="33" name="Textfeld 32">
          <a:hlinkClick xmlns:r="http://schemas.openxmlformats.org/officeDocument/2006/relationships" r:id="rId6" tooltip="Springt zum August"/>
          <a:extLst>
            <a:ext uri="{FF2B5EF4-FFF2-40B4-BE49-F238E27FC236}">
              <a16:creationId xmlns:a16="http://schemas.microsoft.com/office/drawing/2014/main" id="{D9654DBC-11DA-4A73-A794-D5A5F3A06F1A}"/>
            </a:ext>
          </a:extLst>
        </xdr:cNvPr>
        <xdr:cNvSpPr txBox="1"/>
      </xdr:nvSpPr>
      <xdr:spPr>
        <a:xfrm>
          <a:off x="1315398" y="472449"/>
          <a:ext cx="1376858" cy="321802"/>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August</a:t>
          </a:r>
        </a:p>
      </xdr:txBody>
    </xdr:sp>
    <xdr:clientData/>
  </xdr:twoCellAnchor>
  <xdr:twoCellAnchor>
    <xdr:from>
      <xdr:col>5</xdr:col>
      <xdr:colOff>724374</xdr:colOff>
      <xdr:row>1</xdr:row>
      <xdr:rowOff>177174</xdr:rowOff>
    </xdr:from>
    <xdr:to>
      <xdr:col>6</xdr:col>
      <xdr:colOff>579300</xdr:colOff>
      <xdr:row>2</xdr:row>
      <xdr:rowOff>203701</xdr:rowOff>
    </xdr:to>
    <xdr:sp macro="" textlink="">
      <xdr:nvSpPr>
        <xdr:cNvPr id="34" name="Textfeld 33">
          <a:hlinkClick xmlns:r="http://schemas.openxmlformats.org/officeDocument/2006/relationships" r:id="rId7" tooltip="Springt zum Oktober"/>
          <a:extLst>
            <a:ext uri="{FF2B5EF4-FFF2-40B4-BE49-F238E27FC236}">
              <a16:creationId xmlns:a16="http://schemas.microsoft.com/office/drawing/2014/main" id="{48B041C7-1236-44E8-AFDF-1B780F42C82A}"/>
            </a:ext>
          </a:extLst>
        </xdr:cNvPr>
        <xdr:cNvSpPr txBox="1"/>
      </xdr:nvSpPr>
      <xdr:spPr>
        <a:xfrm>
          <a:off x="3934299" y="472449"/>
          <a:ext cx="1064601" cy="321802"/>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Oktober</a:t>
          </a:r>
        </a:p>
      </xdr:txBody>
    </xdr:sp>
    <xdr:clientData/>
  </xdr:twoCellAnchor>
  <xdr:twoCellAnchor>
    <xdr:from>
      <xdr:col>7</xdr:col>
      <xdr:colOff>469138</xdr:colOff>
      <xdr:row>1</xdr:row>
      <xdr:rowOff>177174</xdr:rowOff>
    </xdr:from>
    <xdr:to>
      <xdr:col>9</xdr:col>
      <xdr:colOff>53740</xdr:colOff>
      <xdr:row>2</xdr:row>
      <xdr:rowOff>203701</xdr:rowOff>
    </xdr:to>
    <xdr:sp macro="" textlink="">
      <xdr:nvSpPr>
        <xdr:cNvPr id="35" name="Textfeld 34">
          <a:hlinkClick xmlns:r="http://schemas.openxmlformats.org/officeDocument/2006/relationships" r:id="rId8" tooltip="Springt zum Dezember"/>
          <a:extLst>
            <a:ext uri="{FF2B5EF4-FFF2-40B4-BE49-F238E27FC236}">
              <a16:creationId xmlns:a16="http://schemas.microsoft.com/office/drawing/2014/main" id="{82186DA4-78C7-41B0-93A9-4EA60478C446}"/>
            </a:ext>
          </a:extLst>
        </xdr:cNvPr>
        <xdr:cNvSpPr txBox="1"/>
      </xdr:nvSpPr>
      <xdr:spPr>
        <a:xfrm>
          <a:off x="6088888" y="472449"/>
          <a:ext cx="1032402" cy="321802"/>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Dezember</a:t>
          </a:r>
        </a:p>
      </xdr:txBody>
    </xdr:sp>
    <xdr:clientData/>
  </xdr:twoCellAnchor>
  <xdr:twoCellAnchor>
    <xdr:from>
      <xdr:col>6</xdr:col>
      <xdr:colOff>588825</xdr:colOff>
      <xdr:row>1</xdr:row>
      <xdr:rowOff>177174</xdr:rowOff>
    </xdr:from>
    <xdr:to>
      <xdr:col>7</xdr:col>
      <xdr:colOff>459613</xdr:colOff>
      <xdr:row>2</xdr:row>
      <xdr:rowOff>203701</xdr:rowOff>
    </xdr:to>
    <xdr:sp macro="" textlink="">
      <xdr:nvSpPr>
        <xdr:cNvPr id="36" name="Textfeld 35">
          <a:hlinkClick xmlns:r="http://schemas.openxmlformats.org/officeDocument/2006/relationships" r:id="rId9" tooltip="Springt zum November"/>
          <a:extLst>
            <a:ext uri="{FF2B5EF4-FFF2-40B4-BE49-F238E27FC236}">
              <a16:creationId xmlns:a16="http://schemas.microsoft.com/office/drawing/2014/main" id="{2EA757D3-2B9C-4EF9-B43A-704C0C791AB6}"/>
            </a:ext>
          </a:extLst>
        </xdr:cNvPr>
        <xdr:cNvSpPr txBox="1"/>
      </xdr:nvSpPr>
      <xdr:spPr>
        <a:xfrm>
          <a:off x="5008425" y="472449"/>
          <a:ext cx="1070938" cy="321802"/>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November</a:t>
          </a:r>
        </a:p>
      </xdr:txBody>
    </xdr:sp>
    <xdr:clientData/>
  </xdr:twoCellAnchor>
  <xdr:twoCellAnchor>
    <xdr:from>
      <xdr:col>7</xdr:col>
      <xdr:colOff>469138</xdr:colOff>
      <xdr:row>0</xdr:row>
      <xdr:rowOff>143307</xdr:rowOff>
    </xdr:from>
    <xdr:to>
      <xdr:col>9</xdr:col>
      <xdr:colOff>53740</xdr:colOff>
      <xdr:row>1</xdr:row>
      <xdr:rowOff>172032</xdr:rowOff>
    </xdr:to>
    <xdr:sp macro="" textlink="">
      <xdr:nvSpPr>
        <xdr:cNvPr id="37" name="Textfeld 36">
          <a:hlinkClick xmlns:r="http://schemas.openxmlformats.org/officeDocument/2006/relationships" r:id="rId10" tooltip="Springt zum Juni"/>
          <a:extLst>
            <a:ext uri="{FF2B5EF4-FFF2-40B4-BE49-F238E27FC236}">
              <a16:creationId xmlns:a16="http://schemas.microsoft.com/office/drawing/2014/main" id="{415AD6B5-447C-4BE7-A30E-469256D1E376}"/>
            </a:ext>
          </a:extLst>
        </xdr:cNvPr>
        <xdr:cNvSpPr txBox="1"/>
      </xdr:nvSpPr>
      <xdr:spPr>
        <a:xfrm>
          <a:off x="6088888" y="143307"/>
          <a:ext cx="1032402" cy="324000"/>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Juni</a:t>
          </a:r>
        </a:p>
      </xdr:txBody>
    </xdr:sp>
    <xdr:clientData/>
  </xdr:twoCellAnchor>
  <xdr:twoCellAnchor>
    <xdr:from>
      <xdr:col>3</xdr:col>
      <xdr:colOff>67623</xdr:colOff>
      <xdr:row>0</xdr:row>
      <xdr:rowOff>143307</xdr:rowOff>
    </xdr:from>
    <xdr:to>
      <xdr:col>4</xdr:col>
      <xdr:colOff>768206</xdr:colOff>
      <xdr:row>1</xdr:row>
      <xdr:rowOff>172032</xdr:rowOff>
    </xdr:to>
    <xdr:sp macro="" textlink="">
      <xdr:nvSpPr>
        <xdr:cNvPr id="38" name="Textfeld 37">
          <a:hlinkClick xmlns:r="http://schemas.openxmlformats.org/officeDocument/2006/relationships" r:id="rId11" tooltip="Springt zum Februar"/>
          <a:extLst>
            <a:ext uri="{FF2B5EF4-FFF2-40B4-BE49-F238E27FC236}">
              <a16:creationId xmlns:a16="http://schemas.microsoft.com/office/drawing/2014/main" id="{7EC61E96-CD96-4C8A-8253-8137E03C1876}"/>
            </a:ext>
          </a:extLst>
        </xdr:cNvPr>
        <xdr:cNvSpPr txBox="1"/>
      </xdr:nvSpPr>
      <xdr:spPr>
        <a:xfrm>
          <a:off x="1315398" y="143307"/>
          <a:ext cx="1376858" cy="324000"/>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Februar</a:t>
          </a:r>
        </a:p>
      </xdr:txBody>
    </xdr:sp>
    <xdr:clientData/>
  </xdr:twoCellAnchor>
  <xdr:twoCellAnchor>
    <xdr:from>
      <xdr:col>1</xdr:col>
      <xdr:colOff>17068</xdr:colOff>
      <xdr:row>0</xdr:row>
      <xdr:rowOff>143307</xdr:rowOff>
    </xdr:from>
    <xdr:to>
      <xdr:col>3</xdr:col>
      <xdr:colOff>58098</xdr:colOff>
      <xdr:row>1</xdr:row>
      <xdr:rowOff>172032</xdr:rowOff>
    </xdr:to>
    <xdr:sp macro="" textlink="">
      <xdr:nvSpPr>
        <xdr:cNvPr id="39" name="Textfeld 38">
          <a:hlinkClick xmlns:r="http://schemas.openxmlformats.org/officeDocument/2006/relationships" r:id="rId12" tooltip="Springt zu Januar"/>
          <a:extLst>
            <a:ext uri="{FF2B5EF4-FFF2-40B4-BE49-F238E27FC236}">
              <a16:creationId xmlns:a16="http://schemas.microsoft.com/office/drawing/2014/main" id="{6A28DDA0-135D-481D-AB64-6DA0C749127A}"/>
            </a:ext>
          </a:extLst>
        </xdr:cNvPr>
        <xdr:cNvSpPr txBox="1"/>
      </xdr:nvSpPr>
      <xdr:spPr>
        <a:xfrm>
          <a:off x="245668" y="143307"/>
          <a:ext cx="1060205" cy="324000"/>
        </a:xfrm>
        <a:prstGeom prst="rect">
          <a:avLst/>
        </a:prstGeom>
        <a:solidFill>
          <a:schemeClr val="accent5">
            <a:lumMod val="20000"/>
            <a:lumOff val="8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a:solidFill>
                <a:schemeClr val="tx1"/>
              </a:solidFill>
            </a:rPr>
            <a:t>Januar</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B4B1FFC1-99ED-4570-9225-042B853A4275}"/>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drawing" Target="../drawings/drawing2.xm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printerSettings" Target="../printerSettings/printerSettings3.bin"/><Relationship Id="rId5" Type="http://schemas.openxmlformats.org/officeDocument/2006/relationships/hyperlink" Target="https://www.alle-meine-vorlagen.de/" TargetMode="External"/><Relationship Id="rId10" Type="http://schemas.openxmlformats.org/officeDocument/2006/relationships/hyperlink" Target="https://www.alle-meine-vorlagen.de/arbeitszeiterfassung-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N962"/>
  <sheetViews>
    <sheetView showGridLines="0" tabSelected="1" zoomScale="85" zoomScaleNormal="85" zoomScaleSheetLayoutView="100" zoomScalePageLayoutView="25" workbookViewId="0">
      <pane ySplit="5" topLeftCell="A6" activePane="bottomLeft" state="frozen"/>
      <selection pane="bottomLeft" activeCell="B5" sqref="B5"/>
    </sheetView>
  </sheetViews>
  <sheetFormatPr baseColWidth="10" defaultRowHeight="23.25" x14ac:dyDescent="0.35"/>
  <cols>
    <col min="1" max="1" width="3.42578125" style="83" customWidth="1"/>
    <col min="2" max="2" width="9.5703125" style="1" bestFit="1" customWidth="1"/>
    <col min="3" max="3" width="5.7109375" style="1" bestFit="1" customWidth="1"/>
    <col min="4" max="4" width="10.140625" style="1" bestFit="1" customWidth="1"/>
    <col min="5" max="5" width="19.28515625" bestFit="1" customWidth="1"/>
    <col min="6" max="6" width="18.140625" bestFit="1" customWidth="1"/>
    <col min="7" max="7" width="18" bestFit="1" customWidth="1"/>
    <col min="8" max="8" width="18" style="1" bestFit="1" customWidth="1"/>
    <col min="9" max="9" width="3.7109375" style="3" customWidth="1"/>
    <col min="10" max="18" width="3.7109375" style="1" customWidth="1"/>
    <col min="19" max="19" width="3.7109375" style="3" customWidth="1"/>
    <col min="20" max="23" width="3.7109375" style="1" customWidth="1"/>
    <col min="24" max="24" width="3.7109375" style="3" customWidth="1"/>
    <col min="25" max="33" width="3.7109375" style="1" customWidth="1"/>
    <col min="34" max="34" width="3.7109375" style="3" customWidth="1"/>
    <col min="35" max="47" width="3.7109375" style="1" customWidth="1"/>
    <col min="48" max="48" width="3.7109375" style="3" customWidth="1"/>
    <col min="49" max="56" width="3.7109375" style="1" customWidth="1"/>
    <col min="57" max="61" width="7.7109375" style="1" customWidth="1"/>
    <col min="62" max="62" width="6.7109375" style="1" customWidth="1"/>
    <col min="63" max="63" width="40.7109375" customWidth="1"/>
    <col min="64" max="64" width="7.7109375" customWidth="1"/>
  </cols>
  <sheetData>
    <row r="1" spans="1:66" ht="23.25" customHeight="1" x14ac:dyDescent="0.35">
      <c r="B1" s="141"/>
      <c r="C1" s="141"/>
      <c r="D1" s="141"/>
      <c r="E1" s="141"/>
      <c r="F1" s="141"/>
      <c r="G1" s="141"/>
      <c r="H1" s="141"/>
      <c r="I1" s="141"/>
      <c r="J1" s="21"/>
      <c r="K1" s="21"/>
      <c r="L1" s="21"/>
      <c r="M1" s="23"/>
      <c r="N1" s="21"/>
      <c r="O1" s="21"/>
      <c r="P1" s="21"/>
      <c r="Q1" s="21"/>
      <c r="R1" s="21"/>
      <c r="S1" s="22"/>
      <c r="T1" s="21"/>
      <c r="U1" s="21"/>
      <c r="V1" s="21"/>
      <c r="W1" s="22"/>
      <c r="X1" s="22"/>
      <c r="Y1" s="21"/>
      <c r="Z1" s="21"/>
      <c r="AA1" s="21"/>
      <c r="AB1" s="23"/>
      <c r="AC1" s="21"/>
      <c r="AD1" s="21"/>
      <c r="AE1" s="21"/>
      <c r="AF1" s="21"/>
      <c r="AG1" s="21"/>
      <c r="AH1" s="22"/>
      <c r="AI1" s="21"/>
      <c r="AJ1" s="21"/>
      <c r="AK1" s="21"/>
      <c r="AL1" s="23"/>
      <c r="AM1" s="21"/>
      <c r="AN1" s="21"/>
      <c r="AO1" s="21"/>
      <c r="AP1" s="21"/>
      <c r="AQ1" s="21"/>
      <c r="AR1" s="21"/>
      <c r="AS1" s="21"/>
      <c r="AT1" s="21"/>
      <c r="AU1" s="21"/>
      <c r="AV1" s="22"/>
      <c r="AW1" s="21"/>
      <c r="AX1" s="21"/>
      <c r="AY1" s="21"/>
      <c r="AZ1" s="23"/>
      <c r="BA1" s="21"/>
      <c r="BB1" s="21"/>
      <c r="BC1" s="21"/>
      <c r="BD1" s="21"/>
      <c r="BE1" s="21"/>
      <c r="BF1" s="21"/>
      <c r="BG1" s="21"/>
      <c r="BH1" s="21"/>
      <c r="BI1" s="21"/>
      <c r="BJ1" s="21"/>
      <c r="BK1" s="24"/>
    </row>
    <row r="2" spans="1:66" ht="23.25" customHeight="1" x14ac:dyDescent="0.35">
      <c r="B2" s="141"/>
      <c r="C2" s="141"/>
      <c r="D2" s="141"/>
      <c r="E2" s="141"/>
      <c r="F2" s="141"/>
      <c r="G2" s="141"/>
      <c r="H2" s="141"/>
      <c r="I2" s="141"/>
      <c r="J2" s="21"/>
      <c r="K2" s="21"/>
      <c r="L2" s="21"/>
      <c r="M2" s="25"/>
      <c r="N2" s="26"/>
      <c r="O2" s="26"/>
      <c r="P2" s="26"/>
      <c r="Q2" s="26"/>
      <c r="R2" s="21"/>
      <c r="S2" s="22"/>
      <c r="T2" s="21"/>
      <c r="U2" s="21"/>
      <c r="V2" s="21"/>
      <c r="W2" s="25"/>
      <c r="X2" s="22"/>
      <c r="Y2" s="21"/>
      <c r="Z2" s="21"/>
      <c r="AA2" s="21"/>
      <c r="AB2" s="25"/>
      <c r="AC2" s="26"/>
      <c r="AD2" s="26"/>
      <c r="AE2" s="26"/>
      <c r="AF2" s="26"/>
      <c r="AG2" s="21"/>
      <c r="AH2" s="22"/>
      <c r="AI2" s="21"/>
      <c r="AJ2" s="21"/>
      <c r="AK2" s="21"/>
      <c r="AL2" s="25"/>
      <c r="AM2" s="26"/>
      <c r="AN2" s="70"/>
      <c r="AO2" s="26"/>
      <c r="AP2" s="142"/>
      <c r="AQ2" s="142"/>
      <c r="AR2" s="142"/>
      <c r="AS2" s="142"/>
      <c r="AT2" s="142"/>
      <c r="AU2" s="142"/>
      <c r="AV2" s="142"/>
      <c r="AW2" s="142"/>
      <c r="AX2" s="142"/>
      <c r="AY2" s="21"/>
      <c r="AZ2" s="25"/>
      <c r="BA2" s="33"/>
      <c r="BB2" s="26"/>
      <c r="BC2" s="26"/>
      <c r="BD2" s="26"/>
      <c r="BE2" s="82" t="s">
        <v>35</v>
      </c>
      <c r="BF2" s="139" t="s">
        <v>104</v>
      </c>
      <c r="BG2" s="140"/>
      <c r="BH2" s="140"/>
      <c r="BI2" s="140"/>
      <c r="BJ2" s="140"/>
      <c r="BK2" s="34"/>
    </row>
    <row r="3" spans="1:66" x14ac:dyDescent="0.35">
      <c r="C3" s="21"/>
      <c r="D3" s="21"/>
      <c r="E3" s="116"/>
      <c r="G3" s="22"/>
      <c r="H3" s="22"/>
      <c r="I3" s="75"/>
      <c r="J3" s="76"/>
      <c r="K3" s="75"/>
      <c r="L3" s="76"/>
      <c r="M3" s="75"/>
      <c r="N3" s="76"/>
      <c r="O3" s="75"/>
      <c r="P3" s="76"/>
      <c r="Q3" s="75"/>
      <c r="R3" s="76"/>
      <c r="S3" s="75"/>
      <c r="T3" s="76"/>
      <c r="U3" s="75"/>
      <c r="V3" s="76"/>
      <c r="W3" s="75"/>
      <c r="X3" s="76"/>
      <c r="Y3" s="75"/>
      <c r="Z3" s="76"/>
      <c r="AA3" s="75"/>
      <c r="AB3" s="76"/>
      <c r="AC3" s="75"/>
      <c r="AD3" s="76"/>
      <c r="AE3" s="75"/>
      <c r="AF3" s="76"/>
      <c r="AG3" s="75"/>
      <c r="AH3" s="76"/>
      <c r="AI3" s="75"/>
      <c r="AJ3" s="76"/>
      <c r="AK3" s="75"/>
      <c r="AL3" s="76"/>
      <c r="AM3" s="75"/>
      <c r="AN3" s="76"/>
      <c r="AO3" s="75"/>
      <c r="AP3" s="76"/>
      <c r="AQ3" s="75"/>
      <c r="AR3" s="76"/>
      <c r="AS3" s="75"/>
      <c r="AT3" s="76"/>
      <c r="AU3" s="75"/>
      <c r="AV3" s="76"/>
      <c r="AW3" s="75"/>
      <c r="AX3" s="76"/>
      <c r="AY3" s="75"/>
      <c r="AZ3" s="76"/>
      <c r="BA3" s="75"/>
      <c r="BB3" s="76"/>
      <c r="BC3" s="75"/>
      <c r="BD3" s="76"/>
      <c r="BE3" s="144" t="s">
        <v>116</v>
      </c>
      <c r="BF3" s="144"/>
      <c r="BG3" s="144"/>
      <c r="BH3" s="144"/>
      <c r="BI3" s="144"/>
      <c r="BJ3" s="144"/>
      <c r="BK3" s="27"/>
    </row>
    <row r="4" spans="1:66" ht="58.5" customHeight="1" x14ac:dyDescent="0.35">
      <c r="B4" s="22"/>
      <c r="C4" s="119"/>
      <c r="D4" s="120"/>
      <c r="E4" s="121"/>
      <c r="F4" s="122">
        <v>0.625</v>
      </c>
      <c r="G4" s="119"/>
      <c r="H4" s="119"/>
      <c r="J4" s="138" t="s">
        <v>91</v>
      </c>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51" t="s">
        <v>96</v>
      </c>
      <c r="BF4" s="153" t="s">
        <v>97</v>
      </c>
      <c r="BG4" s="151" t="s">
        <v>98</v>
      </c>
      <c r="BH4" s="151" t="s">
        <v>101</v>
      </c>
      <c r="BI4" s="161" t="s">
        <v>103</v>
      </c>
      <c r="BJ4" s="151" t="s">
        <v>117</v>
      </c>
      <c r="BK4" s="81" t="s">
        <v>105</v>
      </c>
    </row>
    <row r="5" spans="1:66" ht="33.75" customHeight="1" thickBot="1" x14ac:dyDescent="0.4">
      <c r="B5" s="79" t="s">
        <v>1</v>
      </c>
      <c r="C5" s="123" t="s">
        <v>0</v>
      </c>
      <c r="D5" s="124" t="s">
        <v>2</v>
      </c>
      <c r="E5" s="125" t="s">
        <v>3</v>
      </c>
      <c r="F5" s="125" t="s">
        <v>92</v>
      </c>
      <c r="G5" s="125" t="s">
        <v>93</v>
      </c>
      <c r="H5" s="126" t="s">
        <v>115</v>
      </c>
      <c r="I5" s="127">
        <f>F4</f>
        <v>0.625</v>
      </c>
      <c r="J5" s="128">
        <f>IF(DAY(I5+"00:30")&lt;&gt;DAY(I5),I5+"00:30"-1,I5+"00:30")</f>
        <v>0.64583333333333337</v>
      </c>
      <c r="K5" s="127">
        <f>IF(DAY(J5+"00:30")&lt;&gt;DAY(J5),J5+"00:30"-1,J5+"00:30")</f>
        <v>0.66666666666666674</v>
      </c>
      <c r="L5" s="128">
        <f t="shared" ref="L5:BD5" si="0">IF(DAY(K5+"00:30")&lt;&gt;DAY(K5),K5+"00:30"-1,K5+"00:30")</f>
        <v>0.68750000000000011</v>
      </c>
      <c r="M5" s="127">
        <f t="shared" si="0"/>
        <v>0.70833333333333348</v>
      </c>
      <c r="N5" s="128">
        <f t="shared" si="0"/>
        <v>0.72916666666666685</v>
      </c>
      <c r="O5" s="127">
        <f t="shared" si="0"/>
        <v>0.75000000000000022</v>
      </c>
      <c r="P5" s="128">
        <f t="shared" si="0"/>
        <v>0.77083333333333359</v>
      </c>
      <c r="Q5" s="127">
        <f t="shared" si="0"/>
        <v>0.79166666666666696</v>
      </c>
      <c r="R5" s="128">
        <f t="shared" si="0"/>
        <v>0.81250000000000033</v>
      </c>
      <c r="S5" s="127">
        <f t="shared" si="0"/>
        <v>0.8333333333333337</v>
      </c>
      <c r="T5" s="128">
        <f t="shared" si="0"/>
        <v>0.85416666666666707</v>
      </c>
      <c r="U5" s="127">
        <f t="shared" si="0"/>
        <v>0.87500000000000044</v>
      </c>
      <c r="V5" s="128">
        <f t="shared" si="0"/>
        <v>0.89583333333333381</v>
      </c>
      <c r="W5" s="127">
        <f t="shared" si="0"/>
        <v>0.91666666666666718</v>
      </c>
      <c r="X5" s="128">
        <f t="shared" si="0"/>
        <v>0.93750000000000056</v>
      </c>
      <c r="Y5" s="127">
        <f t="shared" si="0"/>
        <v>0.95833333333333393</v>
      </c>
      <c r="Z5" s="128">
        <f t="shared" si="0"/>
        <v>0.9791666666666673</v>
      </c>
      <c r="AA5" s="127">
        <f t="shared" si="0"/>
        <v>6.6613381477509392E-16</v>
      </c>
      <c r="AB5" s="128">
        <f t="shared" si="0"/>
        <v>2.0833333333333998E-2</v>
      </c>
      <c r="AC5" s="127">
        <f t="shared" si="0"/>
        <v>4.166666666666733E-2</v>
      </c>
      <c r="AD5" s="128">
        <f t="shared" si="0"/>
        <v>6.2500000000000666E-2</v>
      </c>
      <c r="AE5" s="127">
        <f t="shared" si="0"/>
        <v>8.3333333333333995E-2</v>
      </c>
      <c r="AF5" s="128">
        <f t="shared" si="0"/>
        <v>0.10416666666666732</v>
      </c>
      <c r="AG5" s="127">
        <f t="shared" si="0"/>
        <v>0.12500000000000067</v>
      </c>
      <c r="AH5" s="128">
        <f t="shared" si="0"/>
        <v>0.14583333333333401</v>
      </c>
      <c r="AI5" s="127">
        <f t="shared" si="0"/>
        <v>0.16666666666666735</v>
      </c>
      <c r="AJ5" s="128">
        <f t="shared" si="0"/>
        <v>0.18750000000000069</v>
      </c>
      <c r="AK5" s="127">
        <f t="shared" si="0"/>
        <v>0.20833333333333404</v>
      </c>
      <c r="AL5" s="128">
        <f t="shared" si="0"/>
        <v>0.22916666666666738</v>
      </c>
      <c r="AM5" s="127">
        <f t="shared" si="0"/>
        <v>0.25000000000000072</v>
      </c>
      <c r="AN5" s="128">
        <f t="shared" si="0"/>
        <v>0.27083333333333404</v>
      </c>
      <c r="AO5" s="127">
        <f t="shared" si="0"/>
        <v>0.29166666666666735</v>
      </c>
      <c r="AP5" s="128">
        <f t="shared" si="0"/>
        <v>0.31250000000000067</v>
      </c>
      <c r="AQ5" s="127">
        <f t="shared" si="0"/>
        <v>0.33333333333333398</v>
      </c>
      <c r="AR5" s="128">
        <f t="shared" si="0"/>
        <v>0.3541666666666673</v>
      </c>
      <c r="AS5" s="127">
        <f t="shared" si="0"/>
        <v>0.37500000000000061</v>
      </c>
      <c r="AT5" s="128">
        <f t="shared" si="0"/>
        <v>0.39583333333333393</v>
      </c>
      <c r="AU5" s="127">
        <f t="shared" si="0"/>
        <v>0.41666666666666724</v>
      </c>
      <c r="AV5" s="128">
        <f t="shared" si="0"/>
        <v>0.43750000000000056</v>
      </c>
      <c r="AW5" s="127">
        <f t="shared" si="0"/>
        <v>0.45833333333333387</v>
      </c>
      <c r="AX5" s="128">
        <f t="shared" si="0"/>
        <v>0.47916666666666718</v>
      </c>
      <c r="AY5" s="127">
        <f t="shared" si="0"/>
        <v>0.50000000000000056</v>
      </c>
      <c r="AZ5" s="128">
        <f t="shared" si="0"/>
        <v>0.52083333333333393</v>
      </c>
      <c r="BA5" s="127">
        <f t="shared" si="0"/>
        <v>0.5416666666666673</v>
      </c>
      <c r="BB5" s="128">
        <f t="shared" si="0"/>
        <v>0.56250000000000067</v>
      </c>
      <c r="BC5" s="127">
        <f t="shared" si="0"/>
        <v>0.58333333333333404</v>
      </c>
      <c r="BD5" s="128">
        <f t="shared" si="0"/>
        <v>0.60416666666666741</v>
      </c>
      <c r="BE5" s="152" t="s">
        <v>96</v>
      </c>
      <c r="BF5" s="154" t="s">
        <v>97</v>
      </c>
      <c r="BG5" s="152"/>
      <c r="BH5" s="152"/>
      <c r="BI5" s="162"/>
      <c r="BJ5" s="152"/>
      <c r="BK5" s="102"/>
    </row>
    <row r="6" spans="1:66" ht="38.25" customHeight="1" thickBot="1" x14ac:dyDescent="0.35">
      <c r="A6" s="143" t="s">
        <v>36</v>
      </c>
      <c r="B6" s="156" t="str">
        <f>TEXT(B7,"MMMM")&amp;" "&amp;Kalenderjahr</f>
        <v>Januar 2024</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29" t="s">
        <v>94</v>
      </c>
      <c r="BF6" s="129" t="s">
        <v>95</v>
      </c>
      <c r="BG6" s="129" t="s">
        <v>99</v>
      </c>
      <c r="BH6" s="129" t="s">
        <v>100</v>
      </c>
      <c r="BI6" s="129" t="s">
        <v>102</v>
      </c>
      <c r="BJ6" s="129" t="s">
        <v>106</v>
      </c>
      <c r="BK6" s="101" t="s">
        <v>90</v>
      </c>
    </row>
    <row r="7" spans="1:66" ht="26.1" customHeight="1" x14ac:dyDescent="0.25">
      <c r="A7" s="143"/>
      <c r="B7" s="32">
        <f>DATE(Kalenderjahr,1,1)</f>
        <v>45292</v>
      </c>
      <c r="C7" s="19" t="str">
        <f>TEXT(B7,"TTT")</f>
        <v>Mo</v>
      </c>
      <c r="D7" s="20">
        <f>IF(TEXT(B7,"TTT")="Mo",WEEKNUM(B7,21),"")</f>
        <v>1</v>
      </c>
      <c r="E7" s="69" t="str">
        <f>IFERROR(VLOOKUP(B7,Einstellungen!$B$7:$C$122,2,FALSE),"")</f>
        <v>Neujahr</v>
      </c>
      <c r="F7" s="117">
        <v>2.0833333333333332E-2</v>
      </c>
      <c r="G7" s="118">
        <v>0.33333333333333331</v>
      </c>
      <c r="H7" s="115">
        <f t="shared" ref="H7" si="1">IF(AND(F7&lt;&gt;"",G7&lt;&gt;""),IF($G7&gt;$F7,$G7-$F7,1+$G7-$F7),"")</f>
        <v>0.3125</v>
      </c>
      <c r="I7" s="90"/>
      <c r="J7" s="91"/>
      <c r="K7" s="90"/>
      <c r="L7" s="91"/>
      <c r="M7" s="90"/>
      <c r="N7" s="91"/>
      <c r="O7" s="90"/>
      <c r="P7" s="91"/>
      <c r="Q7" s="90"/>
      <c r="R7" s="91"/>
      <c r="S7" s="90"/>
      <c r="T7" s="91"/>
      <c r="U7" s="90"/>
      <c r="V7" s="91"/>
      <c r="W7" s="90"/>
      <c r="X7" s="91"/>
      <c r="Y7" s="90"/>
      <c r="Z7" s="91"/>
      <c r="AA7" s="90"/>
      <c r="AB7" s="91" t="s">
        <v>94</v>
      </c>
      <c r="AC7" s="90"/>
      <c r="AD7" s="91"/>
      <c r="AE7" s="90"/>
      <c r="AF7" s="91"/>
      <c r="AG7" s="90" t="s">
        <v>95</v>
      </c>
      <c r="AH7" s="91" t="s">
        <v>95</v>
      </c>
      <c r="AI7" s="90"/>
      <c r="AJ7" s="91"/>
      <c r="AK7" s="90"/>
      <c r="AL7" s="91"/>
      <c r="AM7" s="90"/>
      <c r="AN7" s="91"/>
      <c r="AO7" s="90"/>
      <c r="AP7" s="91"/>
      <c r="AQ7" s="90"/>
      <c r="AR7" s="91"/>
      <c r="AS7" s="90"/>
      <c r="AT7" s="91"/>
      <c r="AU7" s="90"/>
      <c r="AV7" s="91"/>
      <c r="AW7" s="90"/>
      <c r="AX7" s="91"/>
      <c r="AY7" s="90"/>
      <c r="AZ7" s="91"/>
      <c r="BA7" s="90"/>
      <c r="BB7" s="91"/>
      <c r="BC7" s="90"/>
      <c r="BD7" s="92"/>
      <c r="BE7" s="130">
        <f>IF(COUNTIF($I7:$BD7,BE$6)&lt;&gt;0,COUNTIF($I7:$BD7,BE$6),"")</f>
        <v>1</v>
      </c>
      <c r="BF7" s="130">
        <f>IF(COUNTIF($I7:$BD7,BF$6)&lt;&gt;0,COUNTIF($I7:$BD7,BF$6),"")</f>
        <v>2</v>
      </c>
      <c r="BG7" s="130" t="str">
        <f t="shared" ref="BG7:BI22" si="2">IF(COUNTIF($I7:$BD7,BG$6)&lt;&gt;0,COUNTIF($I7:$BD7,BG$6),"")</f>
        <v/>
      </c>
      <c r="BH7" s="130" t="str">
        <f t="shared" si="2"/>
        <v/>
      </c>
      <c r="BI7" s="130" t="str">
        <f t="shared" si="2"/>
        <v/>
      </c>
      <c r="BJ7" s="86">
        <v>6</v>
      </c>
      <c r="BK7" s="103" t="s">
        <v>119</v>
      </c>
    </row>
    <row r="8" spans="1:66" ht="26.1" customHeight="1" x14ac:dyDescent="0.25">
      <c r="A8" s="143"/>
      <c r="B8" s="32">
        <f>B7+1</f>
        <v>45293</v>
      </c>
      <c r="C8" s="19" t="str">
        <f>TEXT(B8,"TTT")</f>
        <v>Di</v>
      </c>
      <c r="D8" s="20" t="str">
        <f t="shared" ref="D8:D101" si="3">IF(TEXT(B8,"TTT")="Mo",WEEKNUM(B8,21),"")</f>
        <v/>
      </c>
      <c r="E8" s="69" t="str">
        <f>IFERROR(VLOOKUP(B8,Einstellungen!$B$7:$C$122,2,FALSE),"")</f>
        <v>Mustertag</v>
      </c>
      <c r="F8" s="117">
        <v>0</v>
      </c>
      <c r="G8" s="118">
        <v>0.41666666666666669</v>
      </c>
      <c r="H8" s="115">
        <f t="shared" ref="H8:H37" si="4">IF(AND(F8&lt;&gt;"",G8&lt;&gt;""),IF($G8&gt;$F8,$G8-$F8,1+$G8-$F8),"")</f>
        <v>0.41666666666666669</v>
      </c>
      <c r="I8" s="94"/>
      <c r="J8" s="95"/>
      <c r="K8" s="94"/>
      <c r="L8" s="95"/>
      <c r="M8" s="94"/>
      <c r="N8" s="95"/>
      <c r="O8" s="94"/>
      <c r="P8" s="95"/>
      <c r="Q8" s="94"/>
      <c r="R8" s="95"/>
      <c r="S8" s="94"/>
      <c r="T8" s="95"/>
      <c r="U8" s="94"/>
      <c r="V8" s="95"/>
      <c r="W8" s="94"/>
      <c r="X8" s="95"/>
      <c r="Y8" s="94"/>
      <c r="Z8" s="95" t="s">
        <v>102</v>
      </c>
      <c r="AA8" s="94" t="s">
        <v>99</v>
      </c>
      <c r="AB8" s="95"/>
      <c r="AC8" s="94"/>
      <c r="AD8" s="95"/>
      <c r="AE8" s="94"/>
      <c r="AF8" s="95"/>
      <c r="AG8" s="94"/>
      <c r="AH8" s="95"/>
      <c r="AI8" s="94"/>
      <c r="AJ8" s="95"/>
      <c r="AK8" s="94"/>
      <c r="AL8" s="95"/>
      <c r="AM8" s="94"/>
      <c r="AN8" s="95"/>
      <c r="AO8" s="94"/>
      <c r="AP8" s="95"/>
      <c r="AQ8" s="94"/>
      <c r="AR8" s="95"/>
      <c r="AS8" s="94"/>
      <c r="AT8" s="95"/>
      <c r="AU8" s="94"/>
      <c r="AV8" s="95"/>
      <c r="AW8" s="94"/>
      <c r="AX8" s="95"/>
      <c r="AY8" s="94"/>
      <c r="AZ8" s="95"/>
      <c r="BA8" s="94"/>
      <c r="BB8" s="95"/>
      <c r="BC8" s="94"/>
      <c r="BD8" s="96"/>
      <c r="BE8" s="130" t="str">
        <f>IF(COUNTIF($I8:$BD8,BE$6)&lt;&gt;0,COUNTIF($I8:$BD8,BE$6),"")</f>
        <v/>
      </c>
      <c r="BF8" s="130" t="str">
        <f>IF(COUNTIF($I8:$BD8,BF$6)&lt;&gt;0,COUNTIF($I8:$BD8,BF$6),"")</f>
        <v/>
      </c>
      <c r="BG8" s="130">
        <f t="shared" si="2"/>
        <v>1</v>
      </c>
      <c r="BH8" s="130" t="str">
        <f t="shared" si="2"/>
        <v/>
      </c>
      <c r="BI8" s="130">
        <f t="shared" si="2"/>
        <v>1</v>
      </c>
      <c r="BJ8" s="87"/>
      <c r="BK8" s="104" t="s">
        <v>118</v>
      </c>
      <c r="BL8" s="77"/>
      <c r="BM8" s="77"/>
      <c r="BN8" s="77"/>
    </row>
    <row r="9" spans="1:66" ht="26.1" customHeight="1" x14ac:dyDescent="0.25">
      <c r="A9" s="143"/>
      <c r="B9" s="32">
        <f t="shared" ref="B9:B37" si="5">B8+1</f>
        <v>45294</v>
      </c>
      <c r="C9" s="19" t="str">
        <f t="shared" ref="C9:C102" si="6">TEXT(B9,"TTT")</f>
        <v>Mi</v>
      </c>
      <c r="D9" s="20" t="str">
        <f t="shared" si="3"/>
        <v/>
      </c>
      <c r="E9" s="69" t="str">
        <f>IFERROR(VLOOKUP(B9,Einstellungen!$B$7:$C$122,2,FALSE),"")</f>
        <v/>
      </c>
      <c r="F9" s="117">
        <v>0.91666666666666663</v>
      </c>
      <c r="G9" s="118">
        <v>0.41666666666666669</v>
      </c>
      <c r="H9" s="115">
        <f t="shared" si="4"/>
        <v>0.50000000000000011</v>
      </c>
      <c r="I9" s="94"/>
      <c r="J9" s="95"/>
      <c r="K9" s="94"/>
      <c r="L9" s="95"/>
      <c r="M9" s="94"/>
      <c r="N9" s="95"/>
      <c r="O9" s="94"/>
      <c r="P9" s="95"/>
      <c r="Q9" s="94"/>
      <c r="R9" s="95"/>
      <c r="S9" s="94"/>
      <c r="T9" s="95"/>
      <c r="U9" s="94"/>
      <c r="V9" s="95"/>
      <c r="W9" s="94" t="s">
        <v>100</v>
      </c>
      <c r="X9" s="95"/>
      <c r="Y9" s="94"/>
      <c r="Z9" s="95"/>
      <c r="AA9" s="94"/>
      <c r="AB9" s="95"/>
      <c r="AC9" s="94"/>
      <c r="AD9" s="95"/>
      <c r="AE9" s="94"/>
      <c r="AF9" s="95"/>
      <c r="AG9" s="94"/>
      <c r="AH9" s="95"/>
      <c r="AI9" s="94"/>
      <c r="AJ9" s="95"/>
      <c r="AK9" s="94"/>
      <c r="AL9" s="95"/>
      <c r="AM9" s="94"/>
      <c r="AN9" s="95"/>
      <c r="AO9" s="94"/>
      <c r="AP9" s="95"/>
      <c r="AQ9" s="94"/>
      <c r="AR9" s="95"/>
      <c r="AS9" s="94"/>
      <c r="AT9" s="95"/>
      <c r="AU9" s="94"/>
      <c r="AV9" s="95"/>
      <c r="AW9" s="94"/>
      <c r="AX9" s="95"/>
      <c r="AY9" s="94"/>
      <c r="AZ9" s="95"/>
      <c r="BA9" s="94"/>
      <c r="BB9" s="95"/>
      <c r="BC9" s="94"/>
      <c r="BD9" s="96"/>
      <c r="BE9" s="130" t="str">
        <f t="shared" ref="BE9:BI24" si="7">IF(COUNTIF($I9:$BD9,BE$6)&lt;&gt;0,COUNTIF($I9:$BD9,BE$6),"")</f>
        <v/>
      </c>
      <c r="BF9" s="130" t="str">
        <f t="shared" si="7"/>
        <v/>
      </c>
      <c r="BG9" s="130" t="str">
        <f t="shared" si="2"/>
        <v/>
      </c>
      <c r="BH9" s="130">
        <f t="shared" si="2"/>
        <v>1</v>
      </c>
      <c r="BI9" s="130" t="str">
        <f t="shared" si="2"/>
        <v/>
      </c>
      <c r="BJ9" s="88"/>
      <c r="BK9" s="104" t="s">
        <v>120</v>
      </c>
    </row>
    <row r="10" spans="1:66" ht="26.1" customHeight="1" x14ac:dyDescent="0.25">
      <c r="A10" s="143"/>
      <c r="B10" s="32">
        <f t="shared" si="5"/>
        <v>45295</v>
      </c>
      <c r="C10" s="19" t="str">
        <f t="shared" si="6"/>
        <v>Do</v>
      </c>
      <c r="D10" s="20" t="str">
        <f t="shared" si="3"/>
        <v/>
      </c>
      <c r="E10" s="69" t="str">
        <f>IFERROR(VLOOKUP(B10,Einstellungen!$B$7:$C$122,2,FALSE),"")</f>
        <v/>
      </c>
      <c r="F10" s="117">
        <v>0.97916666666666663</v>
      </c>
      <c r="G10" s="118">
        <v>0.33333333333333331</v>
      </c>
      <c r="H10" s="115">
        <f t="shared" si="4"/>
        <v>0.35416666666666663</v>
      </c>
      <c r="I10" s="94"/>
      <c r="J10" s="95"/>
      <c r="K10" s="94"/>
      <c r="L10" s="95"/>
      <c r="M10" s="94"/>
      <c r="N10" s="95"/>
      <c r="O10" s="94"/>
      <c r="P10" s="95"/>
      <c r="Q10" s="94"/>
      <c r="R10" s="95"/>
      <c r="S10" s="94"/>
      <c r="T10" s="95"/>
      <c r="U10" s="94"/>
      <c r="V10" s="95"/>
      <c r="W10" s="94"/>
      <c r="X10" s="95"/>
      <c r="Y10" s="94"/>
      <c r="Z10" s="95" t="s">
        <v>94</v>
      </c>
      <c r="AA10" s="94"/>
      <c r="AB10" s="95"/>
      <c r="AC10" s="94"/>
      <c r="AD10" s="95"/>
      <c r="AE10" s="94"/>
      <c r="AF10" s="95"/>
      <c r="AG10" s="94"/>
      <c r="AH10" s="95"/>
      <c r="AI10" s="94"/>
      <c r="AJ10" s="95"/>
      <c r="AK10" s="94"/>
      <c r="AL10" s="95"/>
      <c r="AM10" s="94"/>
      <c r="AN10" s="95"/>
      <c r="AO10" s="94"/>
      <c r="AP10" s="95"/>
      <c r="AQ10" s="94"/>
      <c r="AR10" s="95"/>
      <c r="AS10" s="94"/>
      <c r="AT10" s="95"/>
      <c r="AU10" s="94"/>
      <c r="AV10" s="95"/>
      <c r="AW10" s="94"/>
      <c r="AX10" s="95"/>
      <c r="AY10" s="94"/>
      <c r="AZ10" s="95"/>
      <c r="BA10" s="94"/>
      <c r="BB10" s="95"/>
      <c r="BC10" s="94"/>
      <c r="BD10" s="96"/>
      <c r="BE10" s="130">
        <f t="shared" si="7"/>
        <v>1</v>
      </c>
      <c r="BF10" s="130" t="str">
        <f t="shared" si="7"/>
        <v/>
      </c>
      <c r="BG10" s="130" t="str">
        <f t="shared" si="2"/>
        <v/>
      </c>
      <c r="BH10" s="130" t="str">
        <f t="shared" si="2"/>
        <v/>
      </c>
      <c r="BI10" s="130" t="str">
        <f t="shared" si="2"/>
        <v/>
      </c>
      <c r="BJ10" s="88"/>
      <c r="BK10" s="104" t="s">
        <v>121</v>
      </c>
      <c r="BL10" s="78"/>
    </row>
    <row r="11" spans="1:66" ht="26.1" customHeight="1" x14ac:dyDescent="0.25">
      <c r="A11" s="143"/>
      <c r="B11" s="32">
        <f t="shared" si="5"/>
        <v>45296</v>
      </c>
      <c r="C11" s="19" t="str">
        <f t="shared" si="6"/>
        <v>Fr</v>
      </c>
      <c r="D11" s="20" t="str">
        <f t="shared" si="3"/>
        <v/>
      </c>
      <c r="E11" s="69" t="str">
        <f>IFERROR(VLOOKUP(B11,Einstellungen!$B$7:$C$122,2,FALSE),"")</f>
        <v/>
      </c>
      <c r="F11" s="117">
        <v>0.91666666666666663</v>
      </c>
      <c r="G11" s="118">
        <v>0.33333333333333331</v>
      </c>
      <c r="H11" s="115">
        <f t="shared" si="4"/>
        <v>0.41666666666666663</v>
      </c>
      <c r="I11" s="94"/>
      <c r="J11" s="95"/>
      <c r="K11" s="94"/>
      <c r="L11" s="95"/>
      <c r="M11" s="94"/>
      <c r="N11" s="95"/>
      <c r="O11" s="94"/>
      <c r="P11" s="95"/>
      <c r="Q11" s="94"/>
      <c r="R11" s="95"/>
      <c r="S11" s="94"/>
      <c r="T11" s="95"/>
      <c r="U11" s="94"/>
      <c r="V11" s="95"/>
      <c r="W11" s="94"/>
      <c r="X11" s="95"/>
      <c r="Y11" s="94"/>
      <c r="Z11" s="95"/>
      <c r="AA11" s="94"/>
      <c r="AB11" s="95"/>
      <c r="AC11" s="94"/>
      <c r="AD11" s="95"/>
      <c r="AE11" s="94"/>
      <c r="AF11" s="95"/>
      <c r="AG11" s="94"/>
      <c r="AH11" s="95"/>
      <c r="AI11" s="94"/>
      <c r="AJ11" s="95"/>
      <c r="AK11" s="94"/>
      <c r="AL11" s="95"/>
      <c r="AM11" s="94"/>
      <c r="AN11" s="95"/>
      <c r="AO11" s="94"/>
      <c r="AP11" s="95"/>
      <c r="AQ11" s="94"/>
      <c r="AR11" s="95"/>
      <c r="AS11" s="94"/>
      <c r="AT11" s="95"/>
      <c r="AU11" s="94"/>
      <c r="AV11" s="95"/>
      <c r="AW11" s="94"/>
      <c r="AX11" s="95"/>
      <c r="AY11" s="94"/>
      <c r="AZ11" s="95"/>
      <c r="BA11" s="94"/>
      <c r="BB11" s="95"/>
      <c r="BC11" s="94"/>
      <c r="BD11" s="96"/>
      <c r="BE11" s="130" t="str">
        <f t="shared" si="7"/>
        <v/>
      </c>
      <c r="BF11" s="130" t="str">
        <f t="shared" si="7"/>
        <v/>
      </c>
      <c r="BG11" s="130" t="str">
        <f t="shared" si="2"/>
        <v/>
      </c>
      <c r="BH11" s="130" t="str">
        <f t="shared" si="2"/>
        <v/>
      </c>
      <c r="BI11" s="130" t="str">
        <f t="shared" si="2"/>
        <v/>
      </c>
      <c r="BJ11" s="88"/>
      <c r="BK11" s="104"/>
    </row>
    <row r="12" spans="1:66" ht="26.1" customHeight="1" x14ac:dyDescent="0.25">
      <c r="A12" s="143"/>
      <c r="B12" s="32">
        <f t="shared" si="5"/>
        <v>45297</v>
      </c>
      <c r="C12" s="19" t="str">
        <f t="shared" si="6"/>
        <v>Sa</v>
      </c>
      <c r="D12" s="20" t="str">
        <f t="shared" si="3"/>
        <v/>
      </c>
      <c r="E12" s="69" t="str">
        <f>IFERROR(VLOOKUP(B12,Einstellungen!$B$7:$C$122,2,FALSE),"")</f>
        <v/>
      </c>
      <c r="F12" s="117">
        <v>0.9375</v>
      </c>
      <c r="G12" s="118">
        <v>0.35416666666666669</v>
      </c>
      <c r="H12" s="115">
        <f t="shared" si="4"/>
        <v>0.41666666666666674</v>
      </c>
      <c r="I12" s="94"/>
      <c r="J12" s="95"/>
      <c r="K12" s="94"/>
      <c r="L12" s="95"/>
      <c r="M12" s="94"/>
      <c r="N12" s="95"/>
      <c r="O12" s="94"/>
      <c r="P12" s="95"/>
      <c r="Q12" s="94"/>
      <c r="R12" s="95"/>
      <c r="S12" s="94"/>
      <c r="T12" s="95"/>
      <c r="U12" s="94"/>
      <c r="V12" s="95"/>
      <c r="W12" s="94"/>
      <c r="X12" s="95" t="s">
        <v>99</v>
      </c>
      <c r="Y12" s="94"/>
      <c r="Z12" s="95"/>
      <c r="AA12" s="94"/>
      <c r="AB12" s="95"/>
      <c r="AC12" s="94"/>
      <c r="AD12" s="95"/>
      <c r="AE12" s="94" t="s">
        <v>95</v>
      </c>
      <c r="AF12" s="95"/>
      <c r="AG12" s="94"/>
      <c r="AH12" s="95"/>
      <c r="AI12" s="94"/>
      <c r="AJ12" s="95"/>
      <c r="AK12" s="94"/>
      <c r="AL12" s="95"/>
      <c r="AM12" s="94"/>
      <c r="AN12" s="95"/>
      <c r="AO12" s="94"/>
      <c r="AP12" s="95"/>
      <c r="AQ12" s="94"/>
      <c r="AR12" s="95"/>
      <c r="AS12" s="94"/>
      <c r="AT12" s="95"/>
      <c r="AU12" s="94"/>
      <c r="AV12" s="95"/>
      <c r="AW12" s="94"/>
      <c r="AX12" s="95"/>
      <c r="AY12" s="94"/>
      <c r="AZ12" s="95"/>
      <c r="BA12" s="94"/>
      <c r="BB12" s="95"/>
      <c r="BC12" s="94"/>
      <c r="BD12" s="96"/>
      <c r="BE12" s="130" t="str">
        <f t="shared" si="7"/>
        <v/>
      </c>
      <c r="BF12" s="130">
        <f t="shared" si="7"/>
        <v>1</v>
      </c>
      <c r="BG12" s="130">
        <f t="shared" si="2"/>
        <v>1</v>
      </c>
      <c r="BH12" s="130" t="str">
        <f t="shared" si="2"/>
        <v/>
      </c>
      <c r="BI12" s="130" t="str">
        <f t="shared" si="2"/>
        <v/>
      </c>
      <c r="BJ12" s="88"/>
      <c r="BK12" s="104" t="s">
        <v>122</v>
      </c>
    </row>
    <row r="13" spans="1:66" ht="26.1" customHeight="1" x14ac:dyDescent="0.25">
      <c r="A13" s="143"/>
      <c r="B13" s="32">
        <f t="shared" si="5"/>
        <v>45298</v>
      </c>
      <c r="C13" s="19" t="str">
        <f t="shared" si="6"/>
        <v>So</v>
      </c>
      <c r="D13" s="20" t="str">
        <f t="shared" si="3"/>
        <v/>
      </c>
      <c r="E13" s="69" t="str">
        <f>IFERROR(VLOOKUP(B13,Einstellungen!$B$7:$C$122,2,FALSE),"")</f>
        <v/>
      </c>
      <c r="F13" s="117">
        <v>0.95833333333333304</v>
      </c>
      <c r="G13" s="118">
        <v>0.375</v>
      </c>
      <c r="H13" s="115">
        <f t="shared" si="4"/>
        <v>0.41666666666666696</v>
      </c>
      <c r="I13" s="94"/>
      <c r="J13" s="95"/>
      <c r="K13" s="94"/>
      <c r="L13" s="95"/>
      <c r="M13" s="94"/>
      <c r="N13" s="95"/>
      <c r="O13" s="94"/>
      <c r="P13" s="95"/>
      <c r="Q13" s="94"/>
      <c r="R13" s="95"/>
      <c r="S13" s="94"/>
      <c r="T13" s="95"/>
      <c r="U13" s="94"/>
      <c r="V13" s="95"/>
      <c r="W13" s="94"/>
      <c r="X13" s="95"/>
      <c r="Y13" s="94"/>
      <c r="Z13" s="95"/>
      <c r="AA13" s="94"/>
      <c r="AB13" s="95"/>
      <c r="AC13" s="94"/>
      <c r="AD13" s="95"/>
      <c r="AE13" s="94"/>
      <c r="AF13" s="95"/>
      <c r="AG13" s="94"/>
      <c r="AH13" s="95"/>
      <c r="AI13" s="94"/>
      <c r="AJ13" s="95"/>
      <c r="AK13" s="94"/>
      <c r="AL13" s="95"/>
      <c r="AM13" s="94"/>
      <c r="AN13" s="95"/>
      <c r="AO13" s="94"/>
      <c r="AP13" s="95"/>
      <c r="AQ13" s="94"/>
      <c r="AR13" s="95"/>
      <c r="AS13" s="94"/>
      <c r="AT13" s="95"/>
      <c r="AU13" s="94"/>
      <c r="AV13" s="95"/>
      <c r="AW13" s="94"/>
      <c r="AX13" s="95"/>
      <c r="AY13" s="94"/>
      <c r="AZ13" s="95"/>
      <c r="BA13" s="94"/>
      <c r="BB13" s="95"/>
      <c r="BC13" s="94"/>
      <c r="BD13" s="96"/>
      <c r="BE13" s="130" t="str">
        <f t="shared" si="7"/>
        <v/>
      </c>
      <c r="BF13" s="130" t="str">
        <f t="shared" si="7"/>
        <v/>
      </c>
      <c r="BG13" s="130" t="str">
        <f t="shared" si="2"/>
        <v/>
      </c>
      <c r="BH13" s="130" t="str">
        <f t="shared" si="2"/>
        <v/>
      </c>
      <c r="BI13" s="130" t="str">
        <f t="shared" si="2"/>
        <v/>
      </c>
      <c r="BJ13" s="88"/>
      <c r="BK13" s="104"/>
    </row>
    <row r="14" spans="1:66" ht="26.1" customHeight="1" x14ac:dyDescent="0.25">
      <c r="A14" s="143"/>
      <c r="B14" s="32">
        <f t="shared" si="5"/>
        <v>45299</v>
      </c>
      <c r="C14" s="19" t="str">
        <f t="shared" si="6"/>
        <v>Mo</v>
      </c>
      <c r="D14" s="20">
        <f t="shared" si="3"/>
        <v>2</v>
      </c>
      <c r="E14" s="69" t="str">
        <f>IFERROR(VLOOKUP(B14,Einstellungen!$B$7:$C$122,2,FALSE),"")</f>
        <v/>
      </c>
      <c r="F14" s="117">
        <v>0.97916666666666596</v>
      </c>
      <c r="G14" s="118">
        <v>0.39583333333333298</v>
      </c>
      <c r="H14" s="115">
        <f t="shared" si="4"/>
        <v>0.41666666666666707</v>
      </c>
      <c r="I14" s="94"/>
      <c r="J14" s="95"/>
      <c r="K14" s="94"/>
      <c r="L14" s="95"/>
      <c r="M14" s="94"/>
      <c r="N14" s="95"/>
      <c r="O14" s="94"/>
      <c r="P14" s="95"/>
      <c r="Q14" s="94"/>
      <c r="R14" s="95"/>
      <c r="S14" s="94"/>
      <c r="T14" s="95"/>
      <c r="U14" s="94"/>
      <c r="V14" s="95"/>
      <c r="W14" s="94"/>
      <c r="X14" s="95"/>
      <c r="Y14" s="94"/>
      <c r="Z14" s="95" t="s">
        <v>94</v>
      </c>
      <c r="AA14" s="94"/>
      <c r="AB14" s="95"/>
      <c r="AC14" s="94"/>
      <c r="AD14" s="95"/>
      <c r="AE14" s="94"/>
      <c r="AF14" s="95"/>
      <c r="AG14" s="94"/>
      <c r="AH14" s="95"/>
      <c r="AI14" s="94"/>
      <c r="AJ14" s="95"/>
      <c r="AK14" s="94"/>
      <c r="AL14" s="95"/>
      <c r="AM14" s="94"/>
      <c r="AN14" s="95"/>
      <c r="AO14" s="94"/>
      <c r="AP14" s="95"/>
      <c r="AQ14" s="94"/>
      <c r="AR14" s="95"/>
      <c r="AS14" s="94"/>
      <c r="AT14" s="95"/>
      <c r="AU14" s="94"/>
      <c r="AV14" s="95"/>
      <c r="AW14" s="94"/>
      <c r="AX14" s="95"/>
      <c r="AY14" s="94"/>
      <c r="AZ14" s="95"/>
      <c r="BA14" s="94"/>
      <c r="BB14" s="95"/>
      <c r="BC14" s="94"/>
      <c r="BD14" s="96"/>
      <c r="BE14" s="130">
        <f t="shared" si="7"/>
        <v>1</v>
      </c>
      <c r="BF14" s="130" t="str">
        <f t="shared" si="7"/>
        <v/>
      </c>
      <c r="BG14" s="130" t="str">
        <f t="shared" si="2"/>
        <v/>
      </c>
      <c r="BH14" s="130" t="str">
        <f t="shared" si="2"/>
        <v/>
      </c>
      <c r="BI14" s="130" t="str">
        <f t="shared" si="2"/>
        <v/>
      </c>
      <c r="BJ14" s="88"/>
      <c r="BK14" s="104"/>
    </row>
    <row r="15" spans="1:66" ht="26.1" customHeight="1" x14ac:dyDescent="0.25">
      <c r="A15" s="143"/>
      <c r="B15" s="32">
        <f t="shared" si="5"/>
        <v>45300</v>
      </c>
      <c r="C15" s="19" t="str">
        <f t="shared" si="6"/>
        <v>Di</v>
      </c>
      <c r="D15" s="20" t="str">
        <f t="shared" si="3"/>
        <v/>
      </c>
      <c r="E15" s="69" t="str">
        <f>IFERROR(VLOOKUP(B15,Einstellungen!$B$7:$C$122,2,FALSE),"")</f>
        <v/>
      </c>
      <c r="F15" s="117">
        <v>0</v>
      </c>
      <c r="G15" s="118">
        <v>0.41666666666666702</v>
      </c>
      <c r="H15" s="115">
        <f t="shared" si="4"/>
        <v>0.41666666666666702</v>
      </c>
      <c r="I15" s="94"/>
      <c r="J15" s="95"/>
      <c r="K15" s="94"/>
      <c r="L15" s="95"/>
      <c r="M15" s="94"/>
      <c r="N15" s="95"/>
      <c r="O15" s="94"/>
      <c r="P15" s="95"/>
      <c r="Q15" s="94"/>
      <c r="R15" s="95"/>
      <c r="S15" s="94"/>
      <c r="T15" s="95"/>
      <c r="U15" s="94"/>
      <c r="V15" s="95"/>
      <c r="W15" s="94"/>
      <c r="X15" s="95"/>
      <c r="Y15" s="94"/>
      <c r="Z15" s="95" t="s">
        <v>100</v>
      </c>
      <c r="AA15" s="94"/>
      <c r="AB15" s="95"/>
      <c r="AC15" s="94"/>
      <c r="AD15" s="95"/>
      <c r="AE15" s="94"/>
      <c r="AF15" s="95"/>
      <c r="AG15" s="94" t="s">
        <v>95</v>
      </c>
      <c r="AH15" s="95" t="s">
        <v>95</v>
      </c>
      <c r="AI15" s="94"/>
      <c r="AJ15" s="95"/>
      <c r="AK15" s="94"/>
      <c r="AL15" s="95"/>
      <c r="AM15" s="94"/>
      <c r="AN15" s="95"/>
      <c r="AO15" s="94"/>
      <c r="AP15" s="95"/>
      <c r="AQ15" s="94"/>
      <c r="AR15" s="95"/>
      <c r="AS15" s="94"/>
      <c r="AT15" s="95"/>
      <c r="AU15" s="94"/>
      <c r="AV15" s="95"/>
      <c r="AW15" s="94"/>
      <c r="AX15" s="95"/>
      <c r="AY15" s="94"/>
      <c r="AZ15" s="95"/>
      <c r="BA15" s="94"/>
      <c r="BB15" s="95"/>
      <c r="BC15" s="94"/>
      <c r="BD15" s="96"/>
      <c r="BE15" s="130" t="str">
        <f t="shared" si="7"/>
        <v/>
      </c>
      <c r="BF15" s="130">
        <f t="shared" si="7"/>
        <v>2</v>
      </c>
      <c r="BG15" s="130" t="str">
        <f t="shared" si="2"/>
        <v/>
      </c>
      <c r="BH15" s="130">
        <f t="shared" si="2"/>
        <v>1</v>
      </c>
      <c r="BI15" s="130" t="str">
        <f t="shared" si="2"/>
        <v/>
      </c>
      <c r="BJ15" s="88"/>
      <c r="BK15" s="104" t="s">
        <v>123</v>
      </c>
    </row>
    <row r="16" spans="1:66" ht="26.1" customHeight="1" x14ac:dyDescent="0.25">
      <c r="A16" s="143"/>
      <c r="B16" s="32">
        <f t="shared" si="5"/>
        <v>45301</v>
      </c>
      <c r="C16" s="19" t="str">
        <f t="shared" si="6"/>
        <v>Mi</v>
      </c>
      <c r="D16" s="20" t="str">
        <f t="shared" si="3"/>
        <v/>
      </c>
      <c r="E16" s="69" t="str">
        <f>IFERROR(VLOOKUP(B16,Einstellungen!$B$7:$C$122,2,FALSE),"")</f>
        <v/>
      </c>
      <c r="F16" s="117">
        <v>2.0833333333333332E-2</v>
      </c>
      <c r="G16" s="118">
        <v>0.4375</v>
      </c>
      <c r="H16" s="115">
        <f t="shared" si="4"/>
        <v>0.41666666666666669</v>
      </c>
      <c r="I16" s="94"/>
      <c r="J16" s="95"/>
      <c r="K16" s="94"/>
      <c r="L16" s="95"/>
      <c r="M16" s="94"/>
      <c r="N16" s="95"/>
      <c r="O16" s="94"/>
      <c r="P16" s="95"/>
      <c r="Q16" s="94"/>
      <c r="R16" s="95"/>
      <c r="S16" s="94"/>
      <c r="T16" s="95"/>
      <c r="U16" s="94"/>
      <c r="V16" s="95"/>
      <c r="W16" s="94"/>
      <c r="X16" s="95"/>
      <c r="Y16" s="94"/>
      <c r="Z16" s="95"/>
      <c r="AA16" s="94"/>
      <c r="AB16" s="95" t="s">
        <v>99</v>
      </c>
      <c r="AC16" s="94"/>
      <c r="AD16" s="95"/>
      <c r="AE16" s="94"/>
      <c r="AF16" s="95"/>
      <c r="AG16" s="94"/>
      <c r="AH16" s="95"/>
      <c r="AI16" s="94"/>
      <c r="AJ16" s="95"/>
      <c r="AK16" s="94"/>
      <c r="AL16" s="95"/>
      <c r="AM16" s="94"/>
      <c r="AN16" s="95"/>
      <c r="AO16" s="94"/>
      <c r="AP16" s="95"/>
      <c r="AQ16" s="94"/>
      <c r="AR16" s="95"/>
      <c r="AS16" s="94"/>
      <c r="AT16" s="95"/>
      <c r="AU16" s="94"/>
      <c r="AV16" s="95"/>
      <c r="AW16" s="94"/>
      <c r="AX16" s="95"/>
      <c r="AY16" s="94"/>
      <c r="AZ16" s="95"/>
      <c r="BA16" s="94"/>
      <c r="BB16" s="95"/>
      <c r="BC16" s="94"/>
      <c r="BD16" s="96"/>
      <c r="BE16" s="130" t="str">
        <f t="shared" si="7"/>
        <v/>
      </c>
      <c r="BF16" s="130" t="str">
        <f t="shared" si="7"/>
        <v/>
      </c>
      <c r="BG16" s="130">
        <f t="shared" si="2"/>
        <v>1</v>
      </c>
      <c r="BH16" s="130" t="str">
        <f t="shared" si="2"/>
        <v/>
      </c>
      <c r="BI16" s="130" t="str">
        <f t="shared" si="2"/>
        <v/>
      </c>
      <c r="BJ16" s="88"/>
      <c r="BK16" s="104"/>
    </row>
    <row r="17" spans="1:63" ht="26.1" customHeight="1" x14ac:dyDescent="0.25">
      <c r="A17" s="143"/>
      <c r="B17" s="32">
        <f t="shared" si="5"/>
        <v>45302</v>
      </c>
      <c r="C17" s="19" t="str">
        <f t="shared" si="6"/>
        <v>Do</v>
      </c>
      <c r="D17" s="20" t="str">
        <f t="shared" si="3"/>
        <v/>
      </c>
      <c r="E17" s="69" t="str">
        <f>IFERROR(VLOOKUP(B17,Einstellungen!$B$7:$C$122,2,FALSE),"")</f>
        <v/>
      </c>
      <c r="F17" s="117">
        <v>2.0833333333333332E-2</v>
      </c>
      <c r="G17" s="118">
        <v>0.33333333333333331</v>
      </c>
      <c r="H17" s="115">
        <f t="shared" si="4"/>
        <v>0.3125</v>
      </c>
      <c r="I17" s="94"/>
      <c r="J17" s="95"/>
      <c r="K17" s="94"/>
      <c r="L17" s="95"/>
      <c r="M17" s="94"/>
      <c r="N17" s="95"/>
      <c r="O17" s="94"/>
      <c r="P17" s="95"/>
      <c r="Q17" s="94"/>
      <c r="R17" s="95"/>
      <c r="S17" s="94"/>
      <c r="T17" s="95"/>
      <c r="U17" s="94"/>
      <c r="V17" s="95"/>
      <c r="W17" s="94"/>
      <c r="X17" s="95"/>
      <c r="Y17" s="94"/>
      <c r="Z17" s="95"/>
      <c r="AA17" s="94"/>
      <c r="AB17" s="95"/>
      <c r="AC17" s="94"/>
      <c r="AD17" s="95"/>
      <c r="AE17" s="94"/>
      <c r="AF17" s="95"/>
      <c r="AG17" s="94"/>
      <c r="AH17" s="95"/>
      <c r="AI17" s="94"/>
      <c r="AJ17" s="95" t="s">
        <v>95</v>
      </c>
      <c r="AK17" s="94" t="s">
        <v>95</v>
      </c>
      <c r="AL17" s="95" t="s">
        <v>95</v>
      </c>
      <c r="AM17" s="94"/>
      <c r="AN17" s="95"/>
      <c r="AO17" s="94"/>
      <c r="AP17" s="95"/>
      <c r="AQ17" s="94"/>
      <c r="AR17" s="95"/>
      <c r="AS17" s="94"/>
      <c r="AT17" s="95"/>
      <c r="AU17" s="94"/>
      <c r="AV17" s="95"/>
      <c r="AW17" s="94"/>
      <c r="AX17" s="95"/>
      <c r="AY17" s="94"/>
      <c r="AZ17" s="95"/>
      <c r="BA17" s="94"/>
      <c r="BB17" s="95"/>
      <c r="BC17" s="94"/>
      <c r="BD17" s="96"/>
      <c r="BE17" s="130" t="str">
        <f t="shared" si="7"/>
        <v/>
      </c>
      <c r="BF17" s="130">
        <f t="shared" si="7"/>
        <v>3</v>
      </c>
      <c r="BG17" s="130" t="str">
        <f t="shared" si="2"/>
        <v/>
      </c>
      <c r="BH17" s="130" t="str">
        <f t="shared" si="2"/>
        <v/>
      </c>
      <c r="BI17" s="130" t="str">
        <f t="shared" si="2"/>
        <v/>
      </c>
      <c r="BJ17" s="88"/>
      <c r="BK17" s="104"/>
    </row>
    <row r="18" spans="1:63" ht="26.1" customHeight="1" x14ac:dyDescent="0.25">
      <c r="A18" s="143"/>
      <c r="B18" s="32">
        <f t="shared" si="5"/>
        <v>45303</v>
      </c>
      <c r="C18" s="19" t="str">
        <f t="shared" si="6"/>
        <v>Fr</v>
      </c>
      <c r="D18" s="20" t="str">
        <f t="shared" si="3"/>
        <v/>
      </c>
      <c r="E18" s="69" t="str">
        <f>IFERROR(VLOOKUP(B18,Einstellungen!$B$7:$C$122,2,FALSE),"")</f>
        <v/>
      </c>
      <c r="F18" s="117">
        <v>0</v>
      </c>
      <c r="G18" s="118">
        <v>0.41666666666666669</v>
      </c>
      <c r="H18" s="115">
        <f t="shared" si="4"/>
        <v>0.41666666666666669</v>
      </c>
      <c r="I18" s="94"/>
      <c r="J18" s="95"/>
      <c r="K18" s="94"/>
      <c r="L18" s="95"/>
      <c r="M18" s="94"/>
      <c r="N18" s="95"/>
      <c r="O18" s="94"/>
      <c r="P18" s="95"/>
      <c r="Q18" s="94"/>
      <c r="R18" s="95"/>
      <c r="S18" s="94"/>
      <c r="T18" s="95"/>
      <c r="U18" s="94"/>
      <c r="V18" s="95"/>
      <c r="W18" s="94"/>
      <c r="X18" s="95"/>
      <c r="Y18" s="94"/>
      <c r="Z18" s="95"/>
      <c r="AA18" s="94" t="s">
        <v>94</v>
      </c>
      <c r="AB18" s="95"/>
      <c r="AC18" s="94"/>
      <c r="AD18" s="95"/>
      <c r="AE18" s="94"/>
      <c r="AF18" s="95"/>
      <c r="AG18" s="94"/>
      <c r="AH18" s="95"/>
      <c r="AI18" s="94"/>
      <c r="AJ18" s="95"/>
      <c r="AK18" s="94"/>
      <c r="AL18" s="95"/>
      <c r="AM18" s="94"/>
      <c r="AN18" s="95"/>
      <c r="AO18" s="94"/>
      <c r="AP18" s="95"/>
      <c r="AQ18" s="94"/>
      <c r="AR18" s="95"/>
      <c r="AS18" s="94"/>
      <c r="AT18" s="95"/>
      <c r="AU18" s="94"/>
      <c r="AV18" s="95"/>
      <c r="AW18" s="94"/>
      <c r="AX18" s="95"/>
      <c r="AY18" s="94"/>
      <c r="AZ18" s="95"/>
      <c r="BA18" s="94"/>
      <c r="BB18" s="95"/>
      <c r="BC18" s="94"/>
      <c r="BD18" s="96"/>
      <c r="BE18" s="130">
        <f t="shared" si="7"/>
        <v>1</v>
      </c>
      <c r="BF18" s="130" t="str">
        <f t="shared" si="7"/>
        <v/>
      </c>
      <c r="BG18" s="130" t="str">
        <f t="shared" si="2"/>
        <v/>
      </c>
      <c r="BH18" s="130" t="str">
        <f t="shared" si="2"/>
        <v/>
      </c>
      <c r="BI18" s="130" t="str">
        <f t="shared" si="2"/>
        <v/>
      </c>
      <c r="BJ18" s="88"/>
      <c r="BK18" s="104"/>
    </row>
    <row r="19" spans="1:63" ht="26.1" customHeight="1" x14ac:dyDescent="0.25">
      <c r="A19" s="143"/>
      <c r="B19" s="32">
        <f t="shared" si="5"/>
        <v>45304</v>
      </c>
      <c r="C19" s="19" t="str">
        <f t="shared" si="6"/>
        <v>Sa</v>
      </c>
      <c r="D19" s="20" t="str">
        <f t="shared" si="3"/>
        <v/>
      </c>
      <c r="E19" s="69" t="str">
        <f>IFERROR(VLOOKUP(B19,Einstellungen!$B$7:$C$122,2,FALSE),"")</f>
        <v/>
      </c>
      <c r="F19" s="117">
        <v>0.91666666666666663</v>
      </c>
      <c r="G19" s="118">
        <v>0.41666666666666669</v>
      </c>
      <c r="H19" s="115">
        <f t="shared" si="4"/>
        <v>0.50000000000000011</v>
      </c>
      <c r="I19" s="94"/>
      <c r="J19" s="95"/>
      <c r="K19" s="94"/>
      <c r="L19" s="95"/>
      <c r="M19" s="94"/>
      <c r="N19" s="95"/>
      <c r="O19" s="94"/>
      <c r="P19" s="95"/>
      <c r="Q19" s="94"/>
      <c r="R19" s="95"/>
      <c r="S19" s="94"/>
      <c r="T19" s="95"/>
      <c r="U19" s="94"/>
      <c r="V19" s="95"/>
      <c r="W19" s="94"/>
      <c r="X19" s="95"/>
      <c r="Y19" s="94"/>
      <c r="Z19" s="95"/>
      <c r="AA19" s="94"/>
      <c r="AB19" s="95"/>
      <c r="AC19" s="94"/>
      <c r="AD19" s="95"/>
      <c r="AE19" s="94"/>
      <c r="AF19" s="95"/>
      <c r="AG19" s="94"/>
      <c r="AH19" s="95"/>
      <c r="AI19" s="94"/>
      <c r="AJ19" s="95"/>
      <c r="AK19" s="94"/>
      <c r="AL19" s="95"/>
      <c r="AM19" s="94"/>
      <c r="AN19" s="95"/>
      <c r="AO19" s="94"/>
      <c r="AP19" s="95"/>
      <c r="AQ19" s="94"/>
      <c r="AR19" s="95"/>
      <c r="AS19" s="94"/>
      <c r="AT19" s="95"/>
      <c r="AU19" s="94"/>
      <c r="AV19" s="95"/>
      <c r="AW19" s="94"/>
      <c r="AX19" s="95"/>
      <c r="AY19" s="94"/>
      <c r="AZ19" s="95"/>
      <c r="BA19" s="94"/>
      <c r="BB19" s="95"/>
      <c r="BC19" s="94"/>
      <c r="BD19" s="96"/>
      <c r="BE19" s="130" t="str">
        <f t="shared" si="7"/>
        <v/>
      </c>
      <c r="BF19" s="130" t="str">
        <f t="shared" si="7"/>
        <v/>
      </c>
      <c r="BG19" s="130" t="str">
        <f t="shared" si="2"/>
        <v/>
      </c>
      <c r="BH19" s="130" t="str">
        <f t="shared" si="2"/>
        <v/>
      </c>
      <c r="BI19" s="130" t="str">
        <f t="shared" si="2"/>
        <v/>
      </c>
      <c r="BJ19" s="88"/>
      <c r="BK19" s="104"/>
    </row>
    <row r="20" spans="1:63" ht="26.1" customHeight="1" x14ac:dyDescent="0.25">
      <c r="A20" s="143"/>
      <c r="B20" s="32">
        <f t="shared" si="5"/>
        <v>45305</v>
      </c>
      <c r="C20" s="19" t="str">
        <f t="shared" si="6"/>
        <v>So</v>
      </c>
      <c r="D20" s="20" t="str">
        <f t="shared" si="3"/>
        <v/>
      </c>
      <c r="E20" s="69" t="str">
        <f>IFERROR(VLOOKUP(B20,Einstellungen!$B$7:$C$122,2,FALSE),"")</f>
        <v/>
      </c>
      <c r="F20" s="117">
        <v>0.97916666666666663</v>
      </c>
      <c r="G20" s="118">
        <v>0.33333333333333331</v>
      </c>
      <c r="H20" s="115">
        <f t="shared" si="4"/>
        <v>0.35416666666666663</v>
      </c>
      <c r="I20" s="94"/>
      <c r="J20" s="95"/>
      <c r="K20" s="94"/>
      <c r="L20" s="95"/>
      <c r="M20" s="94"/>
      <c r="N20" s="95"/>
      <c r="O20" s="94"/>
      <c r="P20" s="95"/>
      <c r="Q20" s="94"/>
      <c r="R20" s="95"/>
      <c r="S20" s="94"/>
      <c r="T20" s="95"/>
      <c r="U20" s="94"/>
      <c r="V20" s="95"/>
      <c r="W20" s="94"/>
      <c r="X20" s="95"/>
      <c r="Y20" s="94"/>
      <c r="Z20" s="95"/>
      <c r="AA20" s="94"/>
      <c r="AB20" s="95"/>
      <c r="AC20" s="94"/>
      <c r="AD20" s="95"/>
      <c r="AE20" s="94"/>
      <c r="AF20" s="95"/>
      <c r="AG20" s="94"/>
      <c r="AH20" s="95"/>
      <c r="AI20" s="94"/>
      <c r="AJ20" s="95"/>
      <c r="AK20" s="94"/>
      <c r="AL20" s="95"/>
      <c r="AM20" s="94"/>
      <c r="AN20" s="95"/>
      <c r="AO20" s="94"/>
      <c r="AP20" s="95"/>
      <c r="AQ20" s="94"/>
      <c r="AR20" s="95"/>
      <c r="AS20" s="94"/>
      <c r="AT20" s="95"/>
      <c r="AU20" s="94"/>
      <c r="AV20" s="95"/>
      <c r="AW20" s="94"/>
      <c r="AX20" s="95"/>
      <c r="AY20" s="94"/>
      <c r="AZ20" s="95"/>
      <c r="BA20" s="94"/>
      <c r="BB20" s="95"/>
      <c r="BC20" s="94"/>
      <c r="BD20" s="96"/>
      <c r="BE20" s="130" t="str">
        <f t="shared" si="7"/>
        <v/>
      </c>
      <c r="BF20" s="130" t="str">
        <f t="shared" si="7"/>
        <v/>
      </c>
      <c r="BG20" s="130" t="str">
        <f t="shared" si="2"/>
        <v/>
      </c>
      <c r="BH20" s="130" t="str">
        <f t="shared" si="2"/>
        <v/>
      </c>
      <c r="BI20" s="130" t="str">
        <f t="shared" si="2"/>
        <v/>
      </c>
      <c r="BJ20" s="88"/>
      <c r="BK20" s="104"/>
    </row>
    <row r="21" spans="1:63" ht="26.1" customHeight="1" x14ac:dyDescent="0.25">
      <c r="A21" s="143"/>
      <c r="B21" s="32">
        <f t="shared" si="5"/>
        <v>45306</v>
      </c>
      <c r="C21" s="19" t="str">
        <f t="shared" si="6"/>
        <v>Mo</v>
      </c>
      <c r="D21" s="20">
        <f t="shared" si="3"/>
        <v>3</v>
      </c>
      <c r="E21" s="69" t="str">
        <f>IFERROR(VLOOKUP(B21,Einstellungen!$B$7:$C$122,2,FALSE),"")</f>
        <v/>
      </c>
      <c r="F21" s="117">
        <v>0.91666666666666663</v>
      </c>
      <c r="G21" s="118">
        <v>0.33333333333333331</v>
      </c>
      <c r="H21" s="115">
        <f t="shared" si="4"/>
        <v>0.41666666666666663</v>
      </c>
      <c r="I21" s="94"/>
      <c r="J21" s="95"/>
      <c r="K21" s="94"/>
      <c r="L21" s="95"/>
      <c r="M21" s="94"/>
      <c r="N21" s="95"/>
      <c r="O21" s="94"/>
      <c r="P21" s="95"/>
      <c r="Q21" s="94"/>
      <c r="R21" s="95"/>
      <c r="S21" s="94"/>
      <c r="T21" s="95"/>
      <c r="U21" s="94"/>
      <c r="V21" s="95"/>
      <c r="W21" s="94" t="s">
        <v>94</v>
      </c>
      <c r="X21" s="95"/>
      <c r="Y21" s="94"/>
      <c r="Z21" s="95"/>
      <c r="AA21" s="94"/>
      <c r="AB21" s="95"/>
      <c r="AC21" s="94"/>
      <c r="AD21" s="95"/>
      <c r="AE21" s="94"/>
      <c r="AF21" s="95"/>
      <c r="AG21" s="94"/>
      <c r="AH21" s="95"/>
      <c r="AI21" s="94"/>
      <c r="AJ21" s="95"/>
      <c r="AK21" s="94"/>
      <c r="AL21" s="95"/>
      <c r="AM21" s="94"/>
      <c r="AN21" s="95"/>
      <c r="AO21" s="94"/>
      <c r="AP21" s="95"/>
      <c r="AQ21" s="94"/>
      <c r="AR21" s="95"/>
      <c r="AS21" s="94"/>
      <c r="AT21" s="95"/>
      <c r="AU21" s="94"/>
      <c r="AV21" s="95"/>
      <c r="AW21" s="94"/>
      <c r="AX21" s="95"/>
      <c r="AY21" s="94"/>
      <c r="AZ21" s="95"/>
      <c r="BA21" s="94"/>
      <c r="BB21" s="95"/>
      <c r="BC21" s="94"/>
      <c r="BD21" s="96"/>
      <c r="BE21" s="130">
        <f t="shared" si="7"/>
        <v>1</v>
      </c>
      <c r="BF21" s="130" t="str">
        <f t="shared" si="7"/>
        <v/>
      </c>
      <c r="BG21" s="130" t="str">
        <f t="shared" si="2"/>
        <v/>
      </c>
      <c r="BH21" s="130" t="str">
        <f t="shared" si="2"/>
        <v/>
      </c>
      <c r="BI21" s="130" t="str">
        <f t="shared" si="2"/>
        <v/>
      </c>
      <c r="BJ21" s="88"/>
      <c r="BK21" s="104"/>
    </row>
    <row r="22" spans="1:63" ht="26.1" customHeight="1" x14ac:dyDescent="0.25">
      <c r="A22" s="143"/>
      <c r="B22" s="32">
        <f t="shared" si="5"/>
        <v>45307</v>
      </c>
      <c r="C22" s="19" t="str">
        <f t="shared" si="6"/>
        <v>Di</v>
      </c>
      <c r="D22" s="20" t="str">
        <f t="shared" si="3"/>
        <v/>
      </c>
      <c r="E22" s="69" t="str">
        <f>IFERROR(VLOOKUP(B22,Einstellungen!$B$7:$C$122,2,FALSE),"")</f>
        <v/>
      </c>
      <c r="F22" s="117">
        <v>0.9375</v>
      </c>
      <c r="G22" s="118">
        <v>0.35416666666666669</v>
      </c>
      <c r="H22" s="115">
        <f t="shared" si="4"/>
        <v>0.41666666666666674</v>
      </c>
      <c r="I22" s="94"/>
      <c r="J22" s="95"/>
      <c r="K22" s="94"/>
      <c r="L22" s="95"/>
      <c r="M22" s="94"/>
      <c r="N22" s="95"/>
      <c r="O22" s="94"/>
      <c r="P22" s="95"/>
      <c r="Q22" s="94"/>
      <c r="R22" s="95"/>
      <c r="S22" s="94"/>
      <c r="T22" s="95"/>
      <c r="U22" s="94"/>
      <c r="V22" s="95"/>
      <c r="W22" s="94"/>
      <c r="X22" s="95"/>
      <c r="Y22" s="94"/>
      <c r="Z22" s="95"/>
      <c r="AA22" s="94"/>
      <c r="AB22" s="95"/>
      <c r="AC22" s="94"/>
      <c r="AD22" s="95"/>
      <c r="AE22" s="94"/>
      <c r="AF22" s="95"/>
      <c r="AG22" s="94"/>
      <c r="AH22" s="95"/>
      <c r="AI22" s="94"/>
      <c r="AJ22" s="95"/>
      <c r="AK22" s="94"/>
      <c r="AL22" s="95"/>
      <c r="AM22" s="94"/>
      <c r="AN22" s="95"/>
      <c r="AO22" s="94"/>
      <c r="AP22" s="95"/>
      <c r="AQ22" s="94"/>
      <c r="AR22" s="95"/>
      <c r="AS22" s="94"/>
      <c r="AT22" s="95"/>
      <c r="AU22" s="94"/>
      <c r="AV22" s="95"/>
      <c r="AW22" s="94"/>
      <c r="AX22" s="95"/>
      <c r="AY22" s="94"/>
      <c r="AZ22" s="95"/>
      <c r="BA22" s="94"/>
      <c r="BB22" s="95"/>
      <c r="BC22" s="94"/>
      <c r="BD22" s="96"/>
      <c r="BE22" s="130" t="str">
        <f t="shared" si="7"/>
        <v/>
      </c>
      <c r="BF22" s="130" t="str">
        <f t="shared" si="7"/>
        <v/>
      </c>
      <c r="BG22" s="130" t="str">
        <f t="shared" si="2"/>
        <v/>
      </c>
      <c r="BH22" s="130" t="str">
        <f t="shared" si="2"/>
        <v/>
      </c>
      <c r="BI22" s="130" t="str">
        <f t="shared" si="2"/>
        <v/>
      </c>
      <c r="BJ22" s="88"/>
      <c r="BK22" s="104"/>
    </row>
    <row r="23" spans="1:63" ht="26.1" customHeight="1" x14ac:dyDescent="0.25">
      <c r="A23" s="143"/>
      <c r="B23" s="32">
        <f t="shared" si="5"/>
        <v>45308</v>
      </c>
      <c r="C23" s="19" t="str">
        <f t="shared" si="6"/>
        <v>Mi</v>
      </c>
      <c r="D23" s="20" t="str">
        <f t="shared" si="3"/>
        <v/>
      </c>
      <c r="E23" s="69" t="str">
        <f>IFERROR(VLOOKUP(B23,Einstellungen!$B$7:$C$122,2,FALSE),"")</f>
        <v/>
      </c>
      <c r="F23" s="117">
        <v>0.95833333333333304</v>
      </c>
      <c r="G23" s="118">
        <v>0.375</v>
      </c>
      <c r="H23" s="115">
        <f t="shared" si="4"/>
        <v>0.41666666666666696</v>
      </c>
      <c r="I23" s="94"/>
      <c r="J23" s="95"/>
      <c r="K23" s="94"/>
      <c r="L23" s="95"/>
      <c r="M23" s="94"/>
      <c r="N23" s="95"/>
      <c r="O23" s="94"/>
      <c r="P23" s="95"/>
      <c r="Q23" s="94"/>
      <c r="R23" s="95"/>
      <c r="S23" s="94"/>
      <c r="T23" s="95"/>
      <c r="U23" s="94"/>
      <c r="V23" s="95"/>
      <c r="W23" s="94"/>
      <c r="X23" s="95"/>
      <c r="Y23" s="94" t="s">
        <v>99</v>
      </c>
      <c r="Z23" s="95"/>
      <c r="AA23" s="94"/>
      <c r="AB23" s="95"/>
      <c r="AC23" s="94"/>
      <c r="AD23" s="95"/>
      <c r="AE23" s="94"/>
      <c r="AF23" s="95"/>
      <c r="AG23" s="94"/>
      <c r="AH23" s="95"/>
      <c r="AI23" s="94"/>
      <c r="AJ23" s="95"/>
      <c r="AK23" s="94"/>
      <c r="AL23" s="95"/>
      <c r="AM23" s="94"/>
      <c r="AN23" s="95"/>
      <c r="AO23" s="94"/>
      <c r="AP23" s="95"/>
      <c r="AQ23" s="94"/>
      <c r="AR23" s="95"/>
      <c r="AS23" s="94"/>
      <c r="AT23" s="95"/>
      <c r="AU23" s="94"/>
      <c r="AV23" s="95"/>
      <c r="AW23" s="94"/>
      <c r="AX23" s="95"/>
      <c r="AY23" s="94"/>
      <c r="AZ23" s="95"/>
      <c r="BA23" s="94"/>
      <c r="BB23" s="95"/>
      <c r="BC23" s="94"/>
      <c r="BD23" s="96"/>
      <c r="BE23" s="130" t="str">
        <f t="shared" si="7"/>
        <v/>
      </c>
      <c r="BF23" s="130" t="str">
        <f t="shared" si="7"/>
        <v/>
      </c>
      <c r="BG23" s="130">
        <f t="shared" si="7"/>
        <v>1</v>
      </c>
      <c r="BH23" s="130" t="str">
        <f t="shared" si="7"/>
        <v/>
      </c>
      <c r="BI23" s="130" t="str">
        <f t="shared" si="7"/>
        <v/>
      </c>
      <c r="BJ23" s="88"/>
      <c r="BK23" s="104"/>
    </row>
    <row r="24" spans="1:63" ht="26.1" customHeight="1" x14ac:dyDescent="0.25">
      <c r="A24" s="143"/>
      <c r="B24" s="32">
        <f t="shared" si="5"/>
        <v>45309</v>
      </c>
      <c r="C24" s="19" t="str">
        <f t="shared" si="6"/>
        <v>Do</v>
      </c>
      <c r="D24" s="20" t="str">
        <f t="shared" si="3"/>
        <v/>
      </c>
      <c r="E24" s="69" t="str">
        <f>IFERROR(VLOOKUP(B24,Einstellungen!$B$7:$C$122,2,FALSE),"")</f>
        <v/>
      </c>
      <c r="F24" s="117">
        <v>0.97916666666666596</v>
      </c>
      <c r="G24" s="118">
        <v>0.39583333333333298</v>
      </c>
      <c r="H24" s="115">
        <f t="shared" si="4"/>
        <v>0.41666666666666707</v>
      </c>
      <c r="I24" s="94"/>
      <c r="J24" s="95"/>
      <c r="K24" s="94"/>
      <c r="L24" s="95"/>
      <c r="M24" s="94"/>
      <c r="N24" s="95"/>
      <c r="O24" s="94"/>
      <c r="P24" s="95"/>
      <c r="Q24" s="94"/>
      <c r="R24" s="95"/>
      <c r="S24" s="94"/>
      <c r="T24" s="95"/>
      <c r="U24" s="94"/>
      <c r="V24" s="95"/>
      <c r="W24" s="94"/>
      <c r="X24" s="95"/>
      <c r="Y24" s="94" t="s">
        <v>100</v>
      </c>
      <c r="Z24" s="95" t="s">
        <v>99</v>
      </c>
      <c r="AA24" s="94"/>
      <c r="AB24" s="95"/>
      <c r="AC24" s="94"/>
      <c r="AD24" s="95"/>
      <c r="AE24" s="94" t="s">
        <v>95</v>
      </c>
      <c r="AF24" s="95" t="s">
        <v>95</v>
      </c>
      <c r="AG24" s="94"/>
      <c r="AH24" s="95"/>
      <c r="AI24" s="94"/>
      <c r="AJ24" s="95"/>
      <c r="AK24" s="94"/>
      <c r="AL24" s="95"/>
      <c r="AM24" s="94"/>
      <c r="AN24" s="95"/>
      <c r="AO24" s="94"/>
      <c r="AP24" s="95"/>
      <c r="AQ24" s="94"/>
      <c r="AR24" s="95"/>
      <c r="AS24" s="94"/>
      <c r="AT24" s="95"/>
      <c r="AU24" s="94"/>
      <c r="AV24" s="95"/>
      <c r="AW24" s="94"/>
      <c r="AX24" s="95"/>
      <c r="AY24" s="94"/>
      <c r="AZ24" s="95"/>
      <c r="BA24" s="94"/>
      <c r="BB24" s="95"/>
      <c r="BC24" s="94"/>
      <c r="BD24" s="96"/>
      <c r="BE24" s="130" t="str">
        <f t="shared" si="7"/>
        <v/>
      </c>
      <c r="BF24" s="130">
        <f t="shared" si="7"/>
        <v>2</v>
      </c>
      <c r="BG24" s="130">
        <f t="shared" si="7"/>
        <v>1</v>
      </c>
      <c r="BH24" s="130">
        <f t="shared" si="7"/>
        <v>1</v>
      </c>
      <c r="BI24" s="130" t="str">
        <f t="shared" si="7"/>
        <v/>
      </c>
      <c r="BJ24" s="88"/>
      <c r="BK24" s="104"/>
    </row>
    <row r="25" spans="1:63" ht="26.1" customHeight="1" x14ac:dyDescent="0.25">
      <c r="A25" s="143"/>
      <c r="B25" s="32">
        <f t="shared" si="5"/>
        <v>45310</v>
      </c>
      <c r="C25" s="19" t="str">
        <f t="shared" si="6"/>
        <v>Fr</v>
      </c>
      <c r="D25" s="20" t="str">
        <f t="shared" si="3"/>
        <v/>
      </c>
      <c r="E25" s="69" t="str">
        <f>IFERROR(VLOOKUP(B25,Einstellungen!$B$7:$C$122,2,FALSE),"")</f>
        <v/>
      </c>
      <c r="F25" s="117">
        <v>0</v>
      </c>
      <c r="G25" s="118">
        <v>0.41666666666666702</v>
      </c>
      <c r="H25" s="115">
        <f t="shared" si="4"/>
        <v>0.41666666666666702</v>
      </c>
      <c r="I25" s="94"/>
      <c r="J25" s="95"/>
      <c r="K25" s="94"/>
      <c r="L25" s="95"/>
      <c r="M25" s="94"/>
      <c r="N25" s="95"/>
      <c r="O25" s="94"/>
      <c r="P25" s="95"/>
      <c r="Q25" s="94"/>
      <c r="R25" s="95"/>
      <c r="S25" s="94"/>
      <c r="T25" s="95"/>
      <c r="U25" s="94"/>
      <c r="V25" s="95"/>
      <c r="W25" s="94"/>
      <c r="X25" s="95"/>
      <c r="Y25" s="94"/>
      <c r="Z25" s="95"/>
      <c r="AA25" s="94" t="s">
        <v>94</v>
      </c>
      <c r="AB25" s="95"/>
      <c r="AC25" s="94"/>
      <c r="AD25" s="95"/>
      <c r="AE25" s="94"/>
      <c r="AF25" s="95"/>
      <c r="AG25" s="94"/>
      <c r="AH25" s="95"/>
      <c r="AI25" s="94"/>
      <c r="AJ25" s="95"/>
      <c r="AK25" s="94"/>
      <c r="AL25" s="95"/>
      <c r="AM25" s="94"/>
      <c r="AN25" s="95"/>
      <c r="AO25" s="94"/>
      <c r="AP25" s="95"/>
      <c r="AQ25" s="94"/>
      <c r="AR25" s="95"/>
      <c r="AS25" s="94"/>
      <c r="AT25" s="95"/>
      <c r="AU25" s="94"/>
      <c r="AV25" s="95"/>
      <c r="AW25" s="94"/>
      <c r="AX25" s="95"/>
      <c r="AY25" s="94"/>
      <c r="AZ25" s="95"/>
      <c r="BA25" s="94"/>
      <c r="BB25" s="95"/>
      <c r="BC25" s="94"/>
      <c r="BD25" s="96"/>
      <c r="BE25" s="130">
        <f t="shared" ref="BE25:BI37" si="8">IF(COUNTIF($I25:$BD25,BE$6)&lt;&gt;0,COUNTIF($I25:$BD25,BE$6),"")</f>
        <v>1</v>
      </c>
      <c r="BF25" s="130" t="str">
        <f t="shared" si="8"/>
        <v/>
      </c>
      <c r="BG25" s="130" t="str">
        <f t="shared" si="8"/>
        <v/>
      </c>
      <c r="BH25" s="130" t="str">
        <f t="shared" si="8"/>
        <v/>
      </c>
      <c r="BI25" s="130" t="str">
        <f t="shared" si="8"/>
        <v/>
      </c>
      <c r="BJ25" s="88"/>
      <c r="BK25" s="104"/>
    </row>
    <row r="26" spans="1:63" ht="26.1" customHeight="1" x14ac:dyDescent="0.25">
      <c r="A26" s="143"/>
      <c r="B26" s="32">
        <f t="shared" si="5"/>
        <v>45311</v>
      </c>
      <c r="C26" s="19" t="str">
        <f t="shared" si="6"/>
        <v>Sa</v>
      </c>
      <c r="D26" s="20" t="str">
        <f t="shared" si="3"/>
        <v/>
      </c>
      <c r="E26" s="69" t="str">
        <f>IFERROR(VLOOKUP(B26,Einstellungen!$B$7:$C$122,2,FALSE),"")</f>
        <v/>
      </c>
      <c r="F26" s="117">
        <v>2.0833333333333332E-2</v>
      </c>
      <c r="G26" s="118">
        <v>0.4375</v>
      </c>
      <c r="H26" s="115">
        <f t="shared" si="4"/>
        <v>0.41666666666666669</v>
      </c>
      <c r="I26" s="94"/>
      <c r="J26" s="95"/>
      <c r="K26" s="94"/>
      <c r="L26" s="95"/>
      <c r="M26" s="94"/>
      <c r="N26" s="95"/>
      <c r="O26" s="94"/>
      <c r="P26" s="95"/>
      <c r="Q26" s="94"/>
      <c r="R26" s="95"/>
      <c r="S26" s="94"/>
      <c r="T26" s="95"/>
      <c r="U26" s="94"/>
      <c r="V26" s="95"/>
      <c r="W26" s="94"/>
      <c r="X26" s="95"/>
      <c r="Y26" s="94"/>
      <c r="Z26" s="95"/>
      <c r="AA26" s="94"/>
      <c r="AB26" s="95"/>
      <c r="AC26" s="94"/>
      <c r="AD26" s="95"/>
      <c r="AE26" s="94"/>
      <c r="AF26" s="95"/>
      <c r="AG26" s="94"/>
      <c r="AH26" s="95"/>
      <c r="AI26" s="94"/>
      <c r="AJ26" s="95"/>
      <c r="AK26" s="94"/>
      <c r="AL26" s="95"/>
      <c r="AM26" s="94"/>
      <c r="AN26" s="95"/>
      <c r="AO26" s="94"/>
      <c r="AP26" s="95"/>
      <c r="AQ26" s="94"/>
      <c r="AR26" s="95"/>
      <c r="AS26" s="94"/>
      <c r="AT26" s="95"/>
      <c r="AU26" s="94"/>
      <c r="AV26" s="95"/>
      <c r="AW26" s="94"/>
      <c r="AX26" s="95"/>
      <c r="AY26" s="94"/>
      <c r="AZ26" s="95"/>
      <c r="BA26" s="94"/>
      <c r="BB26" s="95"/>
      <c r="BC26" s="94"/>
      <c r="BD26" s="96"/>
      <c r="BE26" s="130" t="str">
        <f t="shared" si="8"/>
        <v/>
      </c>
      <c r="BF26" s="130" t="str">
        <f t="shared" si="8"/>
        <v/>
      </c>
      <c r="BG26" s="130" t="str">
        <f t="shared" si="8"/>
        <v/>
      </c>
      <c r="BH26" s="130" t="str">
        <f t="shared" si="8"/>
        <v/>
      </c>
      <c r="BI26" s="130" t="str">
        <f t="shared" si="8"/>
        <v/>
      </c>
      <c r="BJ26" s="88"/>
      <c r="BK26" s="104"/>
    </row>
    <row r="27" spans="1:63" ht="26.1" customHeight="1" x14ac:dyDescent="0.25">
      <c r="A27" s="143"/>
      <c r="B27" s="32">
        <f t="shared" si="5"/>
        <v>45312</v>
      </c>
      <c r="C27" s="19" t="str">
        <f t="shared" si="6"/>
        <v>So</v>
      </c>
      <c r="D27" s="20" t="str">
        <f t="shared" si="3"/>
        <v/>
      </c>
      <c r="E27" s="69" t="str">
        <f>IFERROR(VLOOKUP(B27,Einstellungen!$B$7:$C$122,2,FALSE),"")</f>
        <v/>
      </c>
      <c r="F27" s="117">
        <v>2.0833333333333332E-2</v>
      </c>
      <c r="G27" s="118">
        <v>0.33333333333333331</v>
      </c>
      <c r="H27" s="115">
        <f t="shared" si="4"/>
        <v>0.3125</v>
      </c>
      <c r="I27" s="94"/>
      <c r="J27" s="95"/>
      <c r="K27" s="94"/>
      <c r="L27" s="95"/>
      <c r="M27" s="94"/>
      <c r="N27" s="95"/>
      <c r="O27" s="94"/>
      <c r="P27" s="95"/>
      <c r="Q27" s="94"/>
      <c r="R27" s="95"/>
      <c r="S27" s="94"/>
      <c r="T27" s="95"/>
      <c r="U27" s="94"/>
      <c r="V27" s="95"/>
      <c r="W27" s="94"/>
      <c r="X27" s="95"/>
      <c r="Y27" s="94"/>
      <c r="Z27" s="95"/>
      <c r="AA27" s="94"/>
      <c r="AB27" s="95"/>
      <c r="AC27" s="94"/>
      <c r="AD27" s="95"/>
      <c r="AE27" s="94"/>
      <c r="AF27" s="95"/>
      <c r="AG27" s="94"/>
      <c r="AH27" s="95"/>
      <c r="AI27" s="94"/>
      <c r="AJ27" s="95"/>
      <c r="AK27" s="94"/>
      <c r="AL27" s="95"/>
      <c r="AM27" s="94"/>
      <c r="AN27" s="95"/>
      <c r="AO27" s="94"/>
      <c r="AP27" s="95"/>
      <c r="AQ27" s="94"/>
      <c r="AR27" s="95"/>
      <c r="AS27" s="94"/>
      <c r="AT27" s="95"/>
      <c r="AU27" s="94"/>
      <c r="AV27" s="95"/>
      <c r="AW27" s="94"/>
      <c r="AX27" s="95"/>
      <c r="AY27" s="94"/>
      <c r="AZ27" s="95"/>
      <c r="BA27" s="94"/>
      <c r="BB27" s="95"/>
      <c r="BC27" s="94"/>
      <c r="BD27" s="96"/>
      <c r="BE27" s="130" t="str">
        <f t="shared" si="8"/>
        <v/>
      </c>
      <c r="BF27" s="130" t="str">
        <f t="shared" si="8"/>
        <v/>
      </c>
      <c r="BG27" s="130" t="str">
        <f t="shared" si="8"/>
        <v/>
      </c>
      <c r="BH27" s="130" t="str">
        <f t="shared" si="8"/>
        <v/>
      </c>
      <c r="BI27" s="130" t="str">
        <f t="shared" si="8"/>
        <v/>
      </c>
      <c r="BJ27" s="88"/>
      <c r="BK27" s="104"/>
    </row>
    <row r="28" spans="1:63" ht="26.1" customHeight="1" x14ac:dyDescent="0.25">
      <c r="A28" s="143"/>
      <c r="B28" s="32">
        <f t="shared" si="5"/>
        <v>45313</v>
      </c>
      <c r="C28" s="19" t="str">
        <f t="shared" si="6"/>
        <v>Mo</v>
      </c>
      <c r="D28" s="20">
        <f t="shared" si="3"/>
        <v>4</v>
      </c>
      <c r="E28" s="69" t="str">
        <f>IFERROR(VLOOKUP(B28,Einstellungen!$B$7:$C$122,2,FALSE),"")</f>
        <v/>
      </c>
      <c r="F28" s="117">
        <v>0</v>
      </c>
      <c r="G28" s="118">
        <v>0.41666666666666669</v>
      </c>
      <c r="H28" s="115">
        <f t="shared" si="4"/>
        <v>0.41666666666666669</v>
      </c>
      <c r="I28" s="94"/>
      <c r="J28" s="95"/>
      <c r="K28" s="94"/>
      <c r="L28" s="95"/>
      <c r="M28" s="94"/>
      <c r="N28" s="95"/>
      <c r="O28" s="94"/>
      <c r="P28" s="95"/>
      <c r="Q28" s="94"/>
      <c r="R28" s="95"/>
      <c r="S28" s="94"/>
      <c r="T28" s="95"/>
      <c r="U28" s="94"/>
      <c r="V28" s="95"/>
      <c r="W28" s="94"/>
      <c r="X28" s="95"/>
      <c r="Y28" s="94"/>
      <c r="Z28" s="95"/>
      <c r="AA28" s="94"/>
      <c r="AB28" s="95"/>
      <c r="AC28" s="94"/>
      <c r="AD28" s="95"/>
      <c r="AE28" s="94"/>
      <c r="AF28" s="95"/>
      <c r="AG28" s="94"/>
      <c r="AH28" s="95"/>
      <c r="AI28" s="94"/>
      <c r="AJ28" s="95"/>
      <c r="AK28" s="94"/>
      <c r="AL28" s="95"/>
      <c r="AM28" s="94"/>
      <c r="AN28" s="95"/>
      <c r="AO28" s="94"/>
      <c r="AP28" s="95"/>
      <c r="AQ28" s="94"/>
      <c r="AR28" s="95"/>
      <c r="AS28" s="94"/>
      <c r="AT28" s="95"/>
      <c r="AU28" s="94"/>
      <c r="AV28" s="95"/>
      <c r="AW28" s="94"/>
      <c r="AX28" s="95"/>
      <c r="AY28" s="94"/>
      <c r="AZ28" s="95"/>
      <c r="BA28" s="94"/>
      <c r="BB28" s="95"/>
      <c r="BC28" s="94"/>
      <c r="BD28" s="96"/>
      <c r="BE28" s="130" t="str">
        <f t="shared" si="8"/>
        <v/>
      </c>
      <c r="BF28" s="130" t="str">
        <f t="shared" si="8"/>
        <v/>
      </c>
      <c r="BG28" s="130" t="str">
        <f t="shared" si="8"/>
        <v/>
      </c>
      <c r="BH28" s="130" t="str">
        <f t="shared" si="8"/>
        <v/>
      </c>
      <c r="BI28" s="130" t="str">
        <f t="shared" si="8"/>
        <v/>
      </c>
      <c r="BJ28" s="88"/>
      <c r="BK28" s="104"/>
    </row>
    <row r="29" spans="1:63" ht="26.1" customHeight="1" x14ac:dyDescent="0.25">
      <c r="A29" s="143"/>
      <c r="B29" s="32">
        <f t="shared" si="5"/>
        <v>45314</v>
      </c>
      <c r="C29" s="19" t="str">
        <f t="shared" si="6"/>
        <v>Di</v>
      </c>
      <c r="D29" s="20" t="str">
        <f t="shared" si="3"/>
        <v/>
      </c>
      <c r="E29" s="69" t="str">
        <f>IFERROR(VLOOKUP(B29,Einstellungen!$B$7:$C$122,2,FALSE),"")</f>
        <v/>
      </c>
      <c r="F29" s="117">
        <v>0.91666666666666663</v>
      </c>
      <c r="G29" s="118">
        <v>0.41666666666666669</v>
      </c>
      <c r="H29" s="115">
        <f t="shared" si="4"/>
        <v>0.50000000000000011</v>
      </c>
      <c r="I29" s="94"/>
      <c r="J29" s="95"/>
      <c r="K29" s="94"/>
      <c r="L29" s="95"/>
      <c r="M29" s="94"/>
      <c r="N29" s="95"/>
      <c r="O29" s="94"/>
      <c r="P29" s="95"/>
      <c r="Q29" s="94"/>
      <c r="R29" s="95"/>
      <c r="S29" s="94"/>
      <c r="T29" s="95"/>
      <c r="U29" s="94"/>
      <c r="V29" s="95"/>
      <c r="W29" s="94" t="s">
        <v>94</v>
      </c>
      <c r="X29" s="95"/>
      <c r="Y29" s="94"/>
      <c r="Z29" s="95"/>
      <c r="AA29" s="94"/>
      <c r="AB29" s="95"/>
      <c r="AC29" s="94"/>
      <c r="AD29" s="95"/>
      <c r="AE29" s="94"/>
      <c r="AF29" s="95"/>
      <c r="AG29" s="94"/>
      <c r="AH29" s="95"/>
      <c r="AI29" s="94" t="s">
        <v>95</v>
      </c>
      <c r="AJ29" s="95" t="s">
        <v>95</v>
      </c>
      <c r="AK29" s="94" t="s">
        <v>95</v>
      </c>
      <c r="AL29" s="95" t="s">
        <v>95</v>
      </c>
      <c r="AM29" s="94"/>
      <c r="AN29" s="95"/>
      <c r="AO29" s="94"/>
      <c r="AP29" s="95"/>
      <c r="AQ29" s="94"/>
      <c r="AR29" s="95"/>
      <c r="AS29" s="94"/>
      <c r="AT29" s="95"/>
      <c r="AU29" s="94"/>
      <c r="AV29" s="95"/>
      <c r="AW29" s="94"/>
      <c r="AX29" s="95"/>
      <c r="AY29" s="94"/>
      <c r="AZ29" s="95"/>
      <c r="BA29" s="94"/>
      <c r="BB29" s="95"/>
      <c r="BC29" s="94"/>
      <c r="BD29" s="96"/>
      <c r="BE29" s="130">
        <f t="shared" si="8"/>
        <v>1</v>
      </c>
      <c r="BF29" s="130">
        <f t="shared" si="8"/>
        <v>4</v>
      </c>
      <c r="BG29" s="130" t="str">
        <f t="shared" si="8"/>
        <v/>
      </c>
      <c r="BH29" s="130" t="str">
        <f t="shared" si="8"/>
        <v/>
      </c>
      <c r="BI29" s="130" t="str">
        <f t="shared" si="8"/>
        <v/>
      </c>
      <c r="BJ29" s="88"/>
      <c r="BK29" s="104"/>
    </row>
    <row r="30" spans="1:63" ht="26.1" customHeight="1" x14ac:dyDescent="0.25">
      <c r="A30" s="143"/>
      <c r="B30" s="32">
        <f t="shared" si="5"/>
        <v>45315</v>
      </c>
      <c r="C30" s="19" t="str">
        <f t="shared" si="6"/>
        <v>Mi</v>
      </c>
      <c r="D30" s="20" t="str">
        <f t="shared" si="3"/>
        <v/>
      </c>
      <c r="E30" s="69" t="str">
        <f>IFERROR(VLOOKUP(B30,Einstellungen!$B$7:$C$122,2,FALSE),"")</f>
        <v/>
      </c>
      <c r="F30" s="117">
        <v>0.97916666666666663</v>
      </c>
      <c r="G30" s="118">
        <v>0.33333333333333331</v>
      </c>
      <c r="H30" s="115">
        <f t="shared" si="4"/>
        <v>0.35416666666666663</v>
      </c>
      <c r="I30" s="94"/>
      <c r="J30" s="95"/>
      <c r="K30" s="94"/>
      <c r="L30" s="95"/>
      <c r="M30" s="94"/>
      <c r="N30" s="95"/>
      <c r="O30" s="94"/>
      <c r="P30" s="95"/>
      <c r="Q30" s="94"/>
      <c r="R30" s="95"/>
      <c r="S30" s="94"/>
      <c r="T30" s="95"/>
      <c r="U30" s="94"/>
      <c r="V30" s="95"/>
      <c r="W30" s="94"/>
      <c r="X30" s="95"/>
      <c r="Y30" s="94"/>
      <c r="Z30" s="95"/>
      <c r="AA30" s="94"/>
      <c r="AB30" s="95"/>
      <c r="AC30" s="94"/>
      <c r="AD30" s="95"/>
      <c r="AE30" s="94"/>
      <c r="AF30" s="95"/>
      <c r="AG30" s="94"/>
      <c r="AH30" s="95"/>
      <c r="AI30" s="94"/>
      <c r="AJ30" s="95"/>
      <c r="AK30" s="94"/>
      <c r="AL30" s="95"/>
      <c r="AM30" s="94"/>
      <c r="AN30" s="95"/>
      <c r="AO30" s="94"/>
      <c r="AP30" s="95"/>
      <c r="AQ30" s="94"/>
      <c r="AR30" s="95"/>
      <c r="AS30" s="94"/>
      <c r="AT30" s="95"/>
      <c r="AU30" s="94"/>
      <c r="AV30" s="95"/>
      <c r="AW30" s="94"/>
      <c r="AX30" s="95"/>
      <c r="AY30" s="94"/>
      <c r="AZ30" s="95"/>
      <c r="BA30" s="94"/>
      <c r="BB30" s="95"/>
      <c r="BC30" s="94"/>
      <c r="BD30" s="96"/>
      <c r="BE30" s="130" t="str">
        <f t="shared" si="8"/>
        <v/>
      </c>
      <c r="BF30" s="130" t="str">
        <f t="shared" si="8"/>
        <v/>
      </c>
      <c r="BG30" s="130" t="str">
        <f t="shared" si="8"/>
        <v/>
      </c>
      <c r="BH30" s="130" t="str">
        <f t="shared" si="8"/>
        <v/>
      </c>
      <c r="BI30" s="130" t="str">
        <f t="shared" si="8"/>
        <v/>
      </c>
      <c r="BJ30" s="88"/>
      <c r="BK30" s="104"/>
    </row>
    <row r="31" spans="1:63" ht="26.1" customHeight="1" x14ac:dyDescent="0.25">
      <c r="A31" s="143"/>
      <c r="B31" s="32">
        <f t="shared" si="5"/>
        <v>45316</v>
      </c>
      <c r="C31" s="19" t="str">
        <f t="shared" si="6"/>
        <v>Do</v>
      </c>
      <c r="D31" s="20" t="str">
        <f t="shared" si="3"/>
        <v/>
      </c>
      <c r="E31" s="69" t="str">
        <f>IFERROR(VLOOKUP(B31,Einstellungen!$B$7:$C$122,2,FALSE),"")</f>
        <v/>
      </c>
      <c r="F31" s="117">
        <v>0.91666666666666663</v>
      </c>
      <c r="G31" s="118">
        <v>0.33333333333333331</v>
      </c>
      <c r="H31" s="115">
        <f t="shared" si="4"/>
        <v>0.41666666666666663</v>
      </c>
      <c r="I31" s="94"/>
      <c r="J31" s="95"/>
      <c r="K31" s="94"/>
      <c r="L31" s="95"/>
      <c r="M31" s="94"/>
      <c r="N31" s="95"/>
      <c r="O31" s="94"/>
      <c r="P31" s="95"/>
      <c r="Q31" s="94"/>
      <c r="R31" s="95"/>
      <c r="S31" s="94"/>
      <c r="T31" s="95"/>
      <c r="U31" s="94"/>
      <c r="V31" s="95"/>
      <c r="W31" s="94"/>
      <c r="X31" s="95"/>
      <c r="Y31" s="94"/>
      <c r="Z31" s="95"/>
      <c r="AA31" s="94"/>
      <c r="AB31" s="95"/>
      <c r="AC31" s="94"/>
      <c r="AD31" s="95"/>
      <c r="AE31" s="94"/>
      <c r="AF31" s="95"/>
      <c r="AG31" s="94"/>
      <c r="AH31" s="95"/>
      <c r="AI31" s="94"/>
      <c r="AJ31" s="95"/>
      <c r="AK31" s="94"/>
      <c r="AL31" s="95"/>
      <c r="AM31" s="94"/>
      <c r="AN31" s="95"/>
      <c r="AO31" s="94"/>
      <c r="AP31" s="95"/>
      <c r="AQ31" s="94"/>
      <c r="AR31" s="95"/>
      <c r="AS31" s="94"/>
      <c r="AT31" s="95"/>
      <c r="AU31" s="94"/>
      <c r="AV31" s="95"/>
      <c r="AW31" s="94"/>
      <c r="AX31" s="95"/>
      <c r="AY31" s="94"/>
      <c r="AZ31" s="95"/>
      <c r="BA31" s="94"/>
      <c r="BB31" s="95"/>
      <c r="BC31" s="94"/>
      <c r="BD31" s="96"/>
      <c r="BE31" s="130" t="str">
        <f t="shared" si="8"/>
        <v/>
      </c>
      <c r="BF31" s="130" t="str">
        <f t="shared" si="8"/>
        <v/>
      </c>
      <c r="BG31" s="130" t="str">
        <f t="shared" si="8"/>
        <v/>
      </c>
      <c r="BH31" s="130" t="str">
        <f t="shared" si="8"/>
        <v/>
      </c>
      <c r="BI31" s="130" t="str">
        <f t="shared" si="8"/>
        <v/>
      </c>
      <c r="BJ31" s="88"/>
      <c r="BK31" s="104"/>
    </row>
    <row r="32" spans="1:63" ht="26.1" customHeight="1" x14ac:dyDescent="0.25">
      <c r="A32" s="143"/>
      <c r="B32" s="32">
        <f t="shared" si="5"/>
        <v>45317</v>
      </c>
      <c r="C32" s="19" t="str">
        <f t="shared" si="6"/>
        <v>Fr</v>
      </c>
      <c r="D32" s="20" t="str">
        <f t="shared" si="3"/>
        <v/>
      </c>
      <c r="E32" s="69" t="str">
        <f>IFERROR(VLOOKUP(B32,Einstellungen!$B$7:$C$122,2,FALSE),"")</f>
        <v/>
      </c>
      <c r="F32" s="117">
        <v>0.9375</v>
      </c>
      <c r="G32" s="118">
        <v>0.35416666666666669</v>
      </c>
      <c r="H32" s="115">
        <f t="shared" si="4"/>
        <v>0.41666666666666674</v>
      </c>
      <c r="I32" s="94"/>
      <c r="J32" s="95"/>
      <c r="K32" s="94"/>
      <c r="L32" s="95"/>
      <c r="M32" s="94"/>
      <c r="N32" s="95"/>
      <c r="O32" s="94"/>
      <c r="P32" s="95"/>
      <c r="Q32" s="94"/>
      <c r="R32" s="95"/>
      <c r="S32" s="94"/>
      <c r="T32" s="95"/>
      <c r="U32" s="94"/>
      <c r="V32" s="95"/>
      <c r="W32" s="94"/>
      <c r="X32" s="95"/>
      <c r="Y32" s="94"/>
      <c r="Z32" s="95"/>
      <c r="AA32" s="94"/>
      <c r="AB32" s="95"/>
      <c r="AC32" s="94"/>
      <c r="AD32" s="95"/>
      <c r="AE32" s="94"/>
      <c r="AF32" s="95"/>
      <c r="AG32" s="94"/>
      <c r="AH32" s="95"/>
      <c r="AI32" s="94"/>
      <c r="AJ32" s="95"/>
      <c r="AK32" s="94"/>
      <c r="AL32" s="95"/>
      <c r="AM32" s="94"/>
      <c r="AN32" s="95"/>
      <c r="AO32" s="94"/>
      <c r="AP32" s="95"/>
      <c r="AQ32" s="94"/>
      <c r="AR32" s="95"/>
      <c r="AS32" s="94"/>
      <c r="AT32" s="95"/>
      <c r="AU32" s="94"/>
      <c r="AV32" s="95"/>
      <c r="AW32" s="94"/>
      <c r="AX32" s="95"/>
      <c r="AY32" s="94"/>
      <c r="AZ32" s="95"/>
      <c r="BA32" s="94"/>
      <c r="BB32" s="95"/>
      <c r="BC32" s="94"/>
      <c r="BD32" s="96"/>
      <c r="BE32" s="130" t="str">
        <f t="shared" si="8"/>
        <v/>
      </c>
      <c r="BF32" s="130" t="str">
        <f t="shared" si="8"/>
        <v/>
      </c>
      <c r="BG32" s="130" t="str">
        <f t="shared" si="8"/>
        <v/>
      </c>
      <c r="BH32" s="130" t="str">
        <f t="shared" si="8"/>
        <v/>
      </c>
      <c r="BI32" s="130" t="str">
        <f t="shared" si="8"/>
        <v/>
      </c>
      <c r="BJ32" s="88"/>
      <c r="BK32" s="104"/>
    </row>
    <row r="33" spans="1:63" ht="26.1" customHeight="1" x14ac:dyDescent="0.25">
      <c r="A33" s="143"/>
      <c r="B33" s="32">
        <f t="shared" si="5"/>
        <v>45318</v>
      </c>
      <c r="C33" s="19" t="str">
        <f t="shared" si="6"/>
        <v>Sa</v>
      </c>
      <c r="D33" s="20" t="str">
        <f t="shared" si="3"/>
        <v/>
      </c>
      <c r="E33" s="69" t="str">
        <f>IFERROR(VLOOKUP(B33,Einstellungen!$B$7:$C$122,2,FALSE),"")</f>
        <v/>
      </c>
      <c r="F33" s="117">
        <v>0.95833333333333304</v>
      </c>
      <c r="G33" s="118">
        <v>0.375</v>
      </c>
      <c r="H33" s="115">
        <f t="shared" si="4"/>
        <v>0.41666666666666696</v>
      </c>
      <c r="I33" s="94"/>
      <c r="J33" s="95"/>
      <c r="K33" s="94"/>
      <c r="L33" s="95"/>
      <c r="M33" s="94"/>
      <c r="N33" s="95"/>
      <c r="O33" s="94"/>
      <c r="P33" s="95"/>
      <c r="Q33" s="94"/>
      <c r="R33" s="95"/>
      <c r="S33" s="94"/>
      <c r="T33" s="95"/>
      <c r="U33" s="94"/>
      <c r="V33" s="95"/>
      <c r="W33" s="94"/>
      <c r="X33" s="95"/>
      <c r="Y33" s="94" t="s">
        <v>94</v>
      </c>
      <c r="Z33" s="95"/>
      <c r="AA33" s="94"/>
      <c r="AB33" s="95"/>
      <c r="AC33" s="94"/>
      <c r="AD33" s="95"/>
      <c r="AE33" s="94"/>
      <c r="AF33" s="95"/>
      <c r="AG33" s="94"/>
      <c r="AH33" s="95"/>
      <c r="AI33" s="94"/>
      <c r="AJ33" s="95"/>
      <c r="AK33" s="94"/>
      <c r="AL33" s="95"/>
      <c r="AM33" s="94"/>
      <c r="AN33" s="95"/>
      <c r="AO33" s="94"/>
      <c r="AP33" s="95"/>
      <c r="AQ33" s="94"/>
      <c r="AR33" s="95"/>
      <c r="AS33" s="94"/>
      <c r="AT33" s="95"/>
      <c r="AU33" s="94"/>
      <c r="AV33" s="95"/>
      <c r="AW33" s="94"/>
      <c r="AX33" s="95"/>
      <c r="AY33" s="94"/>
      <c r="AZ33" s="95"/>
      <c r="BA33" s="94"/>
      <c r="BB33" s="95"/>
      <c r="BC33" s="94"/>
      <c r="BD33" s="96"/>
      <c r="BE33" s="130">
        <f t="shared" si="8"/>
        <v>1</v>
      </c>
      <c r="BF33" s="130" t="str">
        <f t="shared" si="8"/>
        <v/>
      </c>
      <c r="BG33" s="130" t="str">
        <f t="shared" si="8"/>
        <v/>
      </c>
      <c r="BH33" s="130" t="str">
        <f t="shared" si="8"/>
        <v/>
      </c>
      <c r="BI33" s="130" t="str">
        <f t="shared" si="8"/>
        <v/>
      </c>
      <c r="BJ33" s="88"/>
      <c r="BK33" s="104"/>
    </row>
    <row r="34" spans="1:63" ht="26.1" customHeight="1" x14ac:dyDescent="0.25">
      <c r="A34" s="143"/>
      <c r="B34" s="32">
        <f t="shared" si="5"/>
        <v>45319</v>
      </c>
      <c r="C34" s="19" t="str">
        <f t="shared" si="6"/>
        <v>So</v>
      </c>
      <c r="D34" s="20" t="str">
        <f t="shared" si="3"/>
        <v/>
      </c>
      <c r="E34" s="69" t="str">
        <f>IFERROR(VLOOKUP(B34,Einstellungen!$B$7:$C$122,2,FALSE),"")</f>
        <v/>
      </c>
      <c r="F34" s="117">
        <v>0.97916666666666596</v>
      </c>
      <c r="G34" s="118">
        <v>0.39583333333333298</v>
      </c>
      <c r="H34" s="115">
        <f t="shared" si="4"/>
        <v>0.41666666666666707</v>
      </c>
      <c r="I34" s="94"/>
      <c r="J34" s="95"/>
      <c r="K34" s="94"/>
      <c r="L34" s="95"/>
      <c r="M34" s="94"/>
      <c r="N34" s="95"/>
      <c r="O34" s="94"/>
      <c r="P34" s="95"/>
      <c r="Q34" s="94"/>
      <c r="R34" s="95"/>
      <c r="S34" s="94"/>
      <c r="T34" s="95"/>
      <c r="U34" s="94"/>
      <c r="V34" s="95"/>
      <c r="W34" s="94"/>
      <c r="X34" s="95"/>
      <c r="Y34" s="94" t="s">
        <v>100</v>
      </c>
      <c r="Z34" s="95" t="s">
        <v>99</v>
      </c>
      <c r="AA34" s="94"/>
      <c r="AB34" s="95"/>
      <c r="AC34" s="94"/>
      <c r="AD34" s="95"/>
      <c r="AE34" s="94"/>
      <c r="AF34" s="95"/>
      <c r="AG34" s="94"/>
      <c r="AH34" s="95"/>
      <c r="AI34" s="94"/>
      <c r="AJ34" s="95"/>
      <c r="AK34" s="94"/>
      <c r="AL34" s="95"/>
      <c r="AM34" s="94"/>
      <c r="AN34" s="95"/>
      <c r="AO34" s="94"/>
      <c r="AP34" s="95"/>
      <c r="AQ34" s="94"/>
      <c r="AR34" s="95"/>
      <c r="AS34" s="94"/>
      <c r="AT34" s="95"/>
      <c r="AU34" s="94"/>
      <c r="AV34" s="95"/>
      <c r="AW34" s="94"/>
      <c r="AX34" s="95"/>
      <c r="AY34" s="94"/>
      <c r="AZ34" s="95"/>
      <c r="BA34" s="94"/>
      <c r="BB34" s="95"/>
      <c r="BC34" s="94"/>
      <c r="BD34" s="96"/>
      <c r="BE34" s="130" t="str">
        <f t="shared" si="8"/>
        <v/>
      </c>
      <c r="BF34" s="130" t="str">
        <f t="shared" si="8"/>
        <v/>
      </c>
      <c r="BG34" s="130">
        <f t="shared" si="8"/>
        <v>1</v>
      </c>
      <c r="BH34" s="130">
        <f t="shared" si="8"/>
        <v>1</v>
      </c>
      <c r="BI34" s="130" t="str">
        <f t="shared" si="8"/>
        <v/>
      </c>
      <c r="BJ34" s="88"/>
      <c r="BK34" s="104"/>
    </row>
    <row r="35" spans="1:63" ht="26.1" customHeight="1" x14ac:dyDescent="0.25">
      <c r="A35" s="143"/>
      <c r="B35" s="32">
        <f t="shared" si="5"/>
        <v>45320</v>
      </c>
      <c r="C35" s="19" t="str">
        <f t="shared" si="6"/>
        <v>Mo</v>
      </c>
      <c r="D35" s="20">
        <f t="shared" si="3"/>
        <v>5</v>
      </c>
      <c r="E35" s="69" t="str">
        <f>IFERROR(VLOOKUP(B35,Einstellungen!$B$7:$C$122,2,FALSE),"")</f>
        <v/>
      </c>
      <c r="F35" s="117">
        <v>0</v>
      </c>
      <c r="G35" s="118">
        <v>0.41666666666666702</v>
      </c>
      <c r="H35" s="115">
        <f t="shared" si="4"/>
        <v>0.41666666666666702</v>
      </c>
      <c r="I35" s="94"/>
      <c r="J35" s="95"/>
      <c r="K35" s="94"/>
      <c r="L35" s="95"/>
      <c r="M35" s="94"/>
      <c r="N35" s="95"/>
      <c r="O35" s="94"/>
      <c r="P35" s="95"/>
      <c r="Q35" s="94"/>
      <c r="R35" s="95"/>
      <c r="S35" s="94"/>
      <c r="T35" s="95"/>
      <c r="U35" s="94"/>
      <c r="V35" s="95"/>
      <c r="W35" s="94"/>
      <c r="X35" s="95"/>
      <c r="Y35" s="94"/>
      <c r="Z35" s="95"/>
      <c r="AA35" s="94"/>
      <c r="AB35" s="95"/>
      <c r="AC35" s="94"/>
      <c r="AD35" s="95"/>
      <c r="AE35" s="94"/>
      <c r="AF35" s="95"/>
      <c r="AG35" s="94" t="s">
        <v>95</v>
      </c>
      <c r="AH35" s="95" t="s">
        <v>95</v>
      </c>
      <c r="AI35" s="94"/>
      <c r="AJ35" s="95"/>
      <c r="AK35" s="94"/>
      <c r="AL35" s="95"/>
      <c r="AM35" s="94"/>
      <c r="AN35" s="95"/>
      <c r="AO35" s="94"/>
      <c r="AP35" s="95"/>
      <c r="AQ35" s="94"/>
      <c r="AR35" s="95"/>
      <c r="AS35" s="94"/>
      <c r="AT35" s="95"/>
      <c r="AU35" s="94"/>
      <c r="AV35" s="95"/>
      <c r="AW35" s="94"/>
      <c r="AX35" s="95"/>
      <c r="AY35" s="94"/>
      <c r="AZ35" s="95"/>
      <c r="BA35" s="94"/>
      <c r="BB35" s="95"/>
      <c r="BC35" s="94"/>
      <c r="BD35" s="96"/>
      <c r="BE35" s="130" t="str">
        <f t="shared" si="8"/>
        <v/>
      </c>
      <c r="BF35" s="130">
        <f t="shared" si="8"/>
        <v>2</v>
      </c>
      <c r="BG35" s="130" t="str">
        <f t="shared" si="8"/>
        <v/>
      </c>
      <c r="BH35" s="130" t="str">
        <f t="shared" si="8"/>
        <v/>
      </c>
      <c r="BI35" s="130" t="str">
        <f t="shared" si="8"/>
        <v/>
      </c>
      <c r="BJ35" s="88"/>
      <c r="BK35" s="104"/>
    </row>
    <row r="36" spans="1:63" ht="26.1" customHeight="1" x14ac:dyDescent="0.25">
      <c r="A36" s="143"/>
      <c r="B36" s="32">
        <f t="shared" si="5"/>
        <v>45321</v>
      </c>
      <c r="C36" s="19" t="str">
        <f t="shared" si="6"/>
        <v>Di</v>
      </c>
      <c r="D36" s="20" t="str">
        <f t="shared" si="3"/>
        <v/>
      </c>
      <c r="E36" s="69" t="str">
        <f>IFERROR(VLOOKUP(B36,Einstellungen!$B$7:$C$122,2,FALSE),"")</f>
        <v/>
      </c>
      <c r="F36" s="117">
        <v>2.0833333333333332E-2</v>
      </c>
      <c r="G36" s="118">
        <v>0.4375</v>
      </c>
      <c r="H36" s="115">
        <f t="shared" si="4"/>
        <v>0.41666666666666669</v>
      </c>
      <c r="I36" s="94"/>
      <c r="J36" s="95"/>
      <c r="K36" s="94"/>
      <c r="L36" s="95"/>
      <c r="M36" s="94"/>
      <c r="N36" s="95"/>
      <c r="O36" s="94"/>
      <c r="P36" s="95"/>
      <c r="Q36" s="94"/>
      <c r="R36" s="95"/>
      <c r="S36" s="94"/>
      <c r="T36" s="95"/>
      <c r="U36" s="94"/>
      <c r="V36" s="95"/>
      <c r="W36" s="94"/>
      <c r="X36" s="95"/>
      <c r="Y36" s="94"/>
      <c r="Z36" s="95"/>
      <c r="AA36" s="94"/>
      <c r="AB36" s="95"/>
      <c r="AC36" s="94"/>
      <c r="AD36" s="95"/>
      <c r="AE36" s="94"/>
      <c r="AF36" s="95"/>
      <c r="AG36" s="94"/>
      <c r="AH36" s="95"/>
      <c r="AI36" s="94"/>
      <c r="AJ36" s="95"/>
      <c r="AK36" s="94"/>
      <c r="AL36" s="95"/>
      <c r="AM36" s="94"/>
      <c r="AN36" s="95"/>
      <c r="AO36" s="94"/>
      <c r="AP36" s="95"/>
      <c r="AQ36" s="94"/>
      <c r="AR36" s="95"/>
      <c r="AS36" s="94"/>
      <c r="AT36" s="95"/>
      <c r="AU36" s="94"/>
      <c r="AV36" s="95"/>
      <c r="AW36" s="94"/>
      <c r="AX36" s="95"/>
      <c r="AY36" s="94"/>
      <c r="AZ36" s="95"/>
      <c r="BA36" s="94"/>
      <c r="BB36" s="95"/>
      <c r="BC36" s="94"/>
      <c r="BD36" s="96"/>
      <c r="BE36" s="130" t="str">
        <f t="shared" si="8"/>
        <v/>
      </c>
      <c r="BF36" s="130" t="str">
        <f t="shared" si="8"/>
        <v/>
      </c>
      <c r="BG36" s="130" t="str">
        <f t="shared" si="8"/>
        <v/>
      </c>
      <c r="BH36" s="130" t="str">
        <f t="shared" si="8"/>
        <v/>
      </c>
      <c r="BI36" s="130" t="str">
        <f t="shared" si="8"/>
        <v/>
      </c>
      <c r="BJ36" s="88"/>
      <c r="BK36" s="104"/>
    </row>
    <row r="37" spans="1:63" ht="26.1" customHeight="1" x14ac:dyDescent="0.25">
      <c r="A37" s="143"/>
      <c r="B37" s="71">
        <f t="shared" si="5"/>
        <v>45322</v>
      </c>
      <c r="C37" s="72" t="str">
        <f t="shared" si="6"/>
        <v>Mi</v>
      </c>
      <c r="D37" s="73" t="str">
        <f t="shared" si="3"/>
        <v/>
      </c>
      <c r="E37" s="74" t="str">
        <f>IFERROR(VLOOKUP(B37,Einstellungen!$B$7:$C$122,2,FALSE),"")</f>
        <v/>
      </c>
      <c r="F37" s="117">
        <v>0.91666666666666663</v>
      </c>
      <c r="G37" s="118">
        <v>0.33333333333333331</v>
      </c>
      <c r="H37" s="115">
        <f t="shared" si="4"/>
        <v>0.41666666666666663</v>
      </c>
      <c r="I37" s="98"/>
      <c r="J37" s="99"/>
      <c r="K37" s="98"/>
      <c r="L37" s="99"/>
      <c r="M37" s="98"/>
      <c r="N37" s="99"/>
      <c r="O37" s="98"/>
      <c r="P37" s="99"/>
      <c r="Q37" s="98"/>
      <c r="R37" s="99"/>
      <c r="S37" s="98"/>
      <c r="T37" s="99"/>
      <c r="U37" s="98"/>
      <c r="V37" s="99"/>
      <c r="W37" s="98" t="s">
        <v>94</v>
      </c>
      <c r="X37" s="99"/>
      <c r="Y37" s="98"/>
      <c r="Z37" s="99"/>
      <c r="AA37" s="98"/>
      <c r="AB37" s="99"/>
      <c r="AC37" s="98"/>
      <c r="AD37" s="99"/>
      <c r="AE37" s="98"/>
      <c r="AF37" s="99"/>
      <c r="AG37" s="98"/>
      <c r="AH37" s="99"/>
      <c r="AI37" s="98"/>
      <c r="AJ37" s="99"/>
      <c r="AK37" s="98"/>
      <c r="AL37" s="99"/>
      <c r="AM37" s="98"/>
      <c r="AN37" s="99"/>
      <c r="AO37" s="98"/>
      <c r="AP37" s="99"/>
      <c r="AQ37" s="98"/>
      <c r="AR37" s="99"/>
      <c r="AS37" s="98"/>
      <c r="AT37" s="99"/>
      <c r="AU37" s="98"/>
      <c r="AV37" s="99"/>
      <c r="AW37" s="98"/>
      <c r="AX37" s="99"/>
      <c r="AY37" s="98"/>
      <c r="AZ37" s="99"/>
      <c r="BA37" s="98"/>
      <c r="BB37" s="99"/>
      <c r="BC37" s="98"/>
      <c r="BD37" s="100"/>
      <c r="BE37" s="130">
        <f t="shared" si="8"/>
        <v>1</v>
      </c>
      <c r="BF37" s="130" t="str">
        <f t="shared" si="8"/>
        <v/>
      </c>
      <c r="BG37" s="130" t="str">
        <f t="shared" si="8"/>
        <v/>
      </c>
      <c r="BH37" s="130" t="str">
        <f t="shared" si="8"/>
        <v/>
      </c>
      <c r="BI37" s="130" t="str">
        <f t="shared" si="8"/>
        <v/>
      </c>
      <c r="BJ37" s="89"/>
      <c r="BK37" s="105"/>
    </row>
    <row r="38" spans="1:63" ht="26.1" customHeight="1" x14ac:dyDescent="0.25">
      <c r="A38" s="80"/>
      <c r="B38" s="145" t="s">
        <v>107</v>
      </c>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31">
        <f>SUM(BE7:BE37)</f>
        <v>9</v>
      </c>
      <c r="BF38" s="131">
        <f t="shared" ref="BF38:BI38" si="9">SUM(BF7:BF37)</f>
        <v>16</v>
      </c>
      <c r="BG38" s="131">
        <f t="shared" si="9"/>
        <v>6</v>
      </c>
      <c r="BH38" s="131">
        <f t="shared" si="9"/>
        <v>4</v>
      </c>
      <c r="BI38" s="131">
        <f t="shared" si="9"/>
        <v>1</v>
      </c>
      <c r="BJ38" s="85">
        <f>IFERROR(AVERAGE(BJ7:BJ37),"")</f>
        <v>6</v>
      </c>
      <c r="BK38" s="84"/>
    </row>
    <row r="39" spans="1:63" ht="26.1" customHeight="1" x14ac:dyDescent="0.25">
      <c r="A39" s="80"/>
      <c r="B39" s="147"/>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9"/>
      <c r="BF39" s="149"/>
      <c r="BG39" s="149"/>
      <c r="BH39" s="149"/>
      <c r="BI39" s="149"/>
      <c r="BJ39" s="149"/>
      <c r="BK39" s="150"/>
    </row>
    <row r="40" spans="1:63" ht="26.1" customHeight="1" x14ac:dyDescent="0.25">
      <c r="A40" s="80"/>
      <c r="B40" s="147"/>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50"/>
    </row>
    <row r="41" spans="1:63" ht="26.1" customHeight="1" x14ac:dyDescent="0.25">
      <c r="A41" s="80"/>
      <c r="B41" s="147"/>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50"/>
    </row>
    <row r="42" spans="1:63" ht="26.1" customHeight="1" x14ac:dyDescent="0.25">
      <c r="A42" s="80"/>
      <c r="B42" s="147"/>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50"/>
    </row>
    <row r="43" spans="1:63" ht="26.1" customHeight="1" x14ac:dyDescent="0.25">
      <c r="A43" s="80"/>
      <c r="B43" s="147"/>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50"/>
    </row>
    <row r="44" spans="1:63" ht="26.1" customHeight="1" x14ac:dyDescent="0.25">
      <c r="A44" s="80"/>
      <c r="B44" s="147"/>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50"/>
    </row>
    <row r="45" spans="1:63" ht="26.1" customHeight="1" x14ac:dyDescent="0.25">
      <c r="A45" s="80"/>
      <c r="B45" s="147"/>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50"/>
    </row>
    <row r="46" spans="1:63" ht="26.1" customHeight="1" x14ac:dyDescent="0.25">
      <c r="A46" s="80"/>
      <c r="B46" s="147"/>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50"/>
    </row>
    <row r="47" spans="1:63" ht="26.1" customHeight="1" x14ac:dyDescent="0.25">
      <c r="A47" s="80"/>
      <c r="B47" s="147"/>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50"/>
    </row>
    <row r="48" spans="1:63" ht="26.1" customHeight="1" x14ac:dyDescent="0.25">
      <c r="A48" s="80"/>
      <c r="B48" s="147"/>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50"/>
    </row>
    <row r="49" spans="1:63" ht="26.1" customHeight="1" x14ac:dyDescent="0.25">
      <c r="A49" s="80"/>
      <c r="B49" s="147"/>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50"/>
    </row>
    <row r="50" spans="1:63" ht="26.1" customHeight="1" thickBot="1" x14ac:dyDescent="0.3">
      <c r="A50" s="80"/>
      <c r="B50" s="112"/>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4"/>
    </row>
    <row r="51" spans="1:63" ht="26.1" customHeight="1" x14ac:dyDescent="0.25">
      <c r="A51" s="80"/>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row>
    <row r="52" spans="1:63" ht="26.1" customHeight="1" thickBot="1" x14ac:dyDescent="0.35">
      <c r="A52" s="143" t="s">
        <v>37</v>
      </c>
      <c r="B52" s="164" t="str">
        <f>TEXT(B53,"MMMM")&amp;" "&amp;Kalenderjahr</f>
        <v>Februar 2024</v>
      </c>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32" t="s">
        <v>94</v>
      </c>
      <c r="BF52" s="132" t="s">
        <v>95</v>
      </c>
      <c r="BG52" s="132" t="s">
        <v>99</v>
      </c>
      <c r="BH52" s="132" t="s">
        <v>100</v>
      </c>
      <c r="BI52" s="132" t="s">
        <v>102</v>
      </c>
      <c r="BJ52" s="132" t="s">
        <v>106</v>
      </c>
      <c r="BK52" s="133" t="s">
        <v>90</v>
      </c>
    </row>
    <row r="53" spans="1:63" ht="26.1" customHeight="1" x14ac:dyDescent="0.25">
      <c r="A53" s="143"/>
      <c r="B53" s="32">
        <f>B37+1</f>
        <v>45323</v>
      </c>
      <c r="C53" s="19" t="str">
        <f t="shared" si="6"/>
        <v>Do</v>
      </c>
      <c r="D53" s="20" t="str">
        <f t="shared" si="3"/>
        <v/>
      </c>
      <c r="E53" s="69" t="str">
        <f>IFERROR(VLOOKUP(B53,Einstellungen!$B$7:$C$122,2,FALSE),"")</f>
        <v/>
      </c>
      <c r="F53" s="97"/>
      <c r="G53" s="93"/>
      <c r="H53" s="115" t="str">
        <f t="shared" ref="H53" si="10">IF(AND(F53&lt;&gt;"",G53&lt;&gt;""),IF($G53&gt;$F53,$G53-$F53,1+$G53-$F53),"")</f>
        <v/>
      </c>
      <c r="I53" s="90"/>
      <c r="J53" s="91"/>
      <c r="K53" s="90"/>
      <c r="L53" s="91"/>
      <c r="M53" s="90"/>
      <c r="N53" s="91"/>
      <c r="O53" s="90"/>
      <c r="P53" s="91"/>
      <c r="Q53" s="90"/>
      <c r="R53" s="91"/>
      <c r="S53" s="90"/>
      <c r="T53" s="91"/>
      <c r="U53" s="90"/>
      <c r="V53" s="91"/>
      <c r="W53" s="90"/>
      <c r="X53" s="91"/>
      <c r="Y53" s="90"/>
      <c r="Z53" s="91"/>
      <c r="AA53" s="90"/>
      <c r="AB53" s="91"/>
      <c r="AC53" s="90"/>
      <c r="AD53" s="91"/>
      <c r="AE53" s="90"/>
      <c r="AF53" s="91"/>
      <c r="AG53" s="90"/>
      <c r="AH53" s="91"/>
      <c r="AI53" s="90"/>
      <c r="AJ53" s="91"/>
      <c r="AK53" s="90"/>
      <c r="AL53" s="91"/>
      <c r="AM53" s="90"/>
      <c r="AN53" s="91"/>
      <c r="AO53" s="90"/>
      <c r="AP53" s="91"/>
      <c r="AQ53" s="90"/>
      <c r="AR53" s="91"/>
      <c r="AS53" s="90"/>
      <c r="AT53" s="91"/>
      <c r="AU53" s="90"/>
      <c r="AV53" s="91"/>
      <c r="AW53" s="90"/>
      <c r="AX53" s="91"/>
      <c r="AY53" s="90"/>
      <c r="AZ53" s="91"/>
      <c r="BA53" s="90"/>
      <c r="BB53" s="91"/>
      <c r="BC53" s="90"/>
      <c r="BD53" s="92"/>
      <c r="BE53" s="130" t="str">
        <f>IF(COUNTIF($I53:$BD53,BE$6)&lt;&gt;0,COUNTIF($I53:$BD53,BE$6),"")</f>
        <v/>
      </c>
      <c r="BF53" s="130" t="str">
        <f>IF(COUNTIF($I53:$BD53,BF$6)&lt;&gt;0,COUNTIF($I53:$BD53,BF$6),"")</f>
        <v/>
      </c>
      <c r="BG53" s="130" t="str">
        <f t="shared" ref="BG53:BI68" si="11">IF(COUNTIF($I53:$BD53,BG$6)&lt;&gt;0,COUNTIF($I53:$BD53,BG$6),"")</f>
        <v/>
      </c>
      <c r="BH53" s="130" t="str">
        <f t="shared" si="11"/>
        <v/>
      </c>
      <c r="BI53" s="130" t="str">
        <f t="shared" si="11"/>
        <v/>
      </c>
      <c r="BJ53" s="86"/>
      <c r="BK53" s="103"/>
    </row>
    <row r="54" spans="1:63" ht="26.1" customHeight="1" x14ac:dyDescent="0.25">
      <c r="A54" s="143"/>
      <c r="B54" s="32">
        <f t="shared" ref="B54:B103" si="12">B53+1</f>
        <v>45324</v>
      </c>
      <c r="C54" s="19" t="str">
        <f t="shared" si="6"/>
        <v>Fr</v>
      </c>
      <c r="D54" s="20" t="str">
        <f t="shared" si="3"/>
        <v/>
      </c>
      <c r="E54" s="69" t="str">
        <f>IFERROR(VLOOKUP(B54,Einstellungen!$B$7:$C$122,2,FALSE),"")</f>
        <v/>
      </c>
      <c r="F54" s="97"/>
      <c r="G54" s="93"/>
      <c r="H54" s="115" t="str">
        <f t="shared" ref="H54:H81" si="13">IF(AND(F54&lt;&gt;"",G54&lt;&gt;""),IF($G54&gt;$F54,$G54-$F54,1+$G54-$F54),"")</f>
        <v/>
      </c>
      <c r="I54" s="94"/>
      <c r="J54" s="95"/>
      <c r="K54" s="94"/>
      <c r="L54" s="95"/>
      <c r="M54" s="94"/>
      <c r="N54" s="95"/>
      <c r="O54" s="94"/>
      <c r="P54" s="95"/>
      <c r="Q54" s="94"/>
      <c r="R54" s="95"/>
      <c r="S54" s="94"/>
      <c r="T54" s="95"/>
      <c r="U54" s="94"/>
      <c r="V54" s="95"/>
      <c r="W54" s="94"/>
      <c r="X54" s="95"/>
      <c r="Y54" s="94"/>
      <c r="Z54" s="95"/>
      <c r="AA54" s="94"/>
      <c r="AB54" s="95"/>
      <c r="AC54" s="94"/>
      <c r="AD54" s="95"/>
      <c r="AE54" s="94"/>
      <c r="AF54" s="95"/>
      <c r="AG54" s="94"/>
      <c r="AH54" s="95"/>
      <c r="AI54" s="94"/>
      <c r="AJ54" s="95"/>
      <c r="AK54" s="94"/>
      <c r="AL54" s="95"/>
      <c r="AM54" s="94"/>
      <c r="AN54" s="95"/>
      <c r="AO54" s="94"/>
      <c r="AP54" s="95"/>
      <c r="AQ54" s="94"/>
      <c r="AR54" s="95"/>
      <c r="AS54" s="94"/>
      <c r="AT54" s="95"/>
      <c r="AU54" s="94"/>
      <c r="AV54" s="95"/>
      <c r="AW54" s="94"/>
      <c r="AX54" s="95"/>
      <c r="AY54" s="94"/>
      <c r="AZ54" s="95"/>
      <c r="BA54" s="94"/>
      <c r="BB54" s="95"/>
      <c r="BC54" s="94"/>
      <c r="BD54" s="96"/>
      <c r="BE54" s="130" t="str">
        <f t="shared" ref="BE54:BI69" si="14">IF(COUNTIF($I54:$BD54,BE$6)&lt;&gt;0,COUNTIF($I54:$BD54,BE$6),"")</f>
        <v/>
      </c>
      <c r="BF54" s="130" t="str">
        <f t="shared" si="14"/>
        <v/>
      </c>
      <c r="BG54" s="130" t="str">
        <f t="shared" si="11"/>
        <v/>
      </c>
      <c r="BH54" s="130" t="str">
        <f t="shared" si="11"/>
        <v/>
      </c>
      <c r="BI54" s="130" t="str">
        <f t="shared" si="11"/>
        <v/>
      </c>
      <c r="BJ54" s="86"/>
      <c r="BK54" s="104"/>
    </row>
    <row r="55" spans="1:63" ht="26.1" customHeight="1" x14ac:dyDescent="0.25">
      <c r="A55" s="143"/>
      <c r="B55" s="32">
        <f t="shared" si="12"/>
        <v>45325</v>
      </c>
      <c r="C55" s="19" t="str">
        <f t="shared" si="6"/>
        <v>Sa</v>
      </c>
      <c r="D55" s="20" t="str">
        <f t="shared" si="3"/>
        <v/>
      </c>
      <c r="E55" s="69" t="str">
        <f>IFERROR(VLOOKUP(B55,Einstellungen!$B$7:$C$122,2,FALSE),"")</f>
        <v/>
      </c>
      <c r="F55" s="97"/>
      <c r="G55" s="93"/>
      <c r="H55" s="115" t="str">
        <f t="shared" si="13"/>
        <v/>
      </c>
      <c r="I55" s="94"/>
      <c r="J55" s="95"/>
      <c r="K55" s="94"/>
      <c r="L55" s="95"/>
      <c r="M55" s="94"/>
      <c r="N55" s="95"/>
      <c r="O55" s="94"/>
      <c r="P55" s="95"/>
      <c r="Q55" s="94"/>
      <c r="R55" s="95"/>
      <c r="S55" s="94"/>
      <c r="T55" s="95"/>
      <c r="U55" s="94"/>
      <c r="V55" s="95"/>
      <c r="W55" s="94"/>
      <c r="X55" s="95"/>
      <c r="Y55" s="94"/>
      <c r="Z55" s="95"/>
      <c r="AA55" s="94"/>
      <c r="AB55" s="95"/>
      <c r="AC55" s="94"/>
      <c r="AD55" s="95"/>
      <c r="AE55" s="94"/>
      <c r="AF55" s="95"/>
      <c r="AG55" s="94"/>
      <c r="AH55" s="95"/>
      <c r="AI55" s="94"/>
      <c r="AJ55" s="95"/>
      <c r="AK55" s="94"/>
      <c r="AL55" s="95"/>
      <c r="AM55" s="94"/>
      <c r="AN55" s="95"/>
      <c r="AO55" s="94"/>
      <c r="AP55" s="95"/>
      <c r="AQ55" s="94"/>
      <c r="AR55" s="95"/>
      <c r="AS55" s="94"/>
      <c r="AT55" s="95"/>
      <c r="AU55" s="94"/>
      <c r="AV55" s="95"/>
      <c r="AW55" s="94"/>
      <c r="AX55" s="95"/>
      <c r="AY55" s="94"/>
      <c r="AZ55" s="95"/>
      <c r="BA55" s="94"/>
      <c r="BB55" s="95"/>
      <c r="BC55" s="94"/>
      <c r="BD55" s="96"/>
      <c r="BE55" s="130" t="str">
        <f t="shared" si="14"/>
        <v/>
      </c>
      <c r="BF55" s="130" t="str">
        <f t="shared" si="14"/>
        <v/>
      </c>
      <c r="BG55" s="130" t="str">
        <f t="shared" si="11"/>
        <v/>
      </c>
      <c r="BH55" s="130" t="str">
        <f t="shared" si="11"/>
        <v/>
      </c>
      <c r="BI55" s="130" t="str">
        <f t="shared" si="11"/>
        <v/>
      </c>
      <c r="BJ55" s="86"/>
      <c r="BK55" s="104"/>
    </row>
    <row r="56" spans="1:63" ht="26.1" customHeight="1" x14ac:dyDescent="0.25">
      <c r="A56" s="143"/>
      <c r="B56" s="32">
        <f t="shared" si="12"/>
        <v>45326</v>
      </c>
      <c r="C56" s="19" t="str">
        <f t="shared" si="6"/>
        <v>So</v>
      </c>
      <c r="D56" s="20" t="str">
        <f t="shared" si="3"/>
        <v/>
      </c>
      <c r="E56" s="69" t="str">
        <f>IFERROR(VLOOKUP(B56,Einstellungen!$B$7:$C$122,2,FALSE),"")</f>
        <v/>
      </c>
      <c r="F56" s="97"/>
      <c r="G56" s="93"/>
      <c r="H56" s="115" t="str">
        <f t="shared" si="13"/>
        <v/>
      </c>
      <c r="I56" s="94"/>
      <c r="J56" s="95"/>
      <c r="K56" s="94"/>
      <c r="L56" s="95"/>
      <c r="M56" s="94"/>
      <c r="N56" s="95"/>
      <c r="O56" s="94"/>
      <c r="P56" s="95"/>
      <c r="Q56" s="94"/>
      <c r="R56" s="95"/>
      <c r="S56" s="94"/>
      <c r="T56" s="95"/>
      <c r="U56" s="94"/>
      <c r="V56" s="95"/>
      <c r="W56" s="94"/>
      <c r="X56" s="95"/>
      <c r="Y56" s="94"/>
      <c r="Z56" s="95"/>
      <c r="AA56" s="94"/>
      <c r="AB56" s="95"/>
      <c r="AC56" s="94"/>
      <c r="AD56" s="95"/>
      <c r="AE56" s="94"/>
      <c r="AF56" s="95"/>
      <c r="AG56" s="94"/>
      <c r="AH56" s="95"/>
      <c r="AI56" s="94"/>
      <c r="AJ56" s="95"/>
      <c r="AK56" s="94"/>
      <c r="AL56" s="95"/>
      <c r="AM56" s="94"/>
      <c r="AN56" s="95"/>
      <c r="AO56" s="94"/>
      <c r="AP56" s="95"/>
      <c r="AQ56" s="94"/>
      <c r="AR56" s="95"/>
      <c r="AS56" s="94"/>
      <c r="AT56" s="95"/>
      <c r="AU56" s="94"/>
      <c r="AV56" s="95"/>
      <c r="AW56" s="94"/>
      <c r="AX56" s="95"/>
      <c r="AY56" s="94"/>
      <c r="AZ56" s="95"/>
      <c r="BA56" s="94"/>
      <c r="BB56" s="95"/>
      <c r="BC56" s="94"/>
      <c r="BD56" s="96"/>
      <c r="BE56" s="130" t="str">
        <f t="shared" si="14"/>
        <v/>
      </c>
      <c r="BF56" s="130" t="str">
        <f t="shared" si="14"/>
        <v/>
      </c>
      <c r="BG56" s="130" t="str">
        <f t="shared" si="11"/>
        <v/>
      </c>
      <c r="BH56" s="130" t="str">
        <f t="shared" si="11"/>
        <v/>
      </c>
      <c r="BI56" s="130" t="str">
        <f t="shared" si="11"/>
        <v/>
      </c>
      <c r="BJ56" s="86"/>
      <c r="BK56" s="104"/>
    </row>
    <row r="57" spans="1:63" ht="26.1" customHeight="1" x14ac:dyDescent="0.25">
      <c r="A57" s="143"/>
      <c r="B57" s="32">
        <f t="shared" si="12"/>
        <v>45327</v>
      </c>
      <c r="C57" s="19" t="str">
        <f t="shared" si="6"/>
        <v>Mo</v>
      </c>
      <c r="D57" s="20">
        <f t="shared" si="3"/>
        <v>6</v>
      </c>
      <c r="E57" s="69" t="str">
        <f>IFERROR(VLOOKUP(B57,Einstellungen!$B$7:$C$122,2,FALSE),"")</f>
        <v/>
      </c>
      <c r="F57" s="97"/>
      <c r="G57" s="93"/>
      <c r="H57" s="115" t="str">
        <f t="shared" si="13"/>
        <v/>
      </c>
      <c r="I57" s="94"/>
      <c r="J57" s="95"/>
      <c r="K57" s="94"/>
      <c r="L57" s="95"/>
      <c r="M57" s="94"/>
      <c r="N57" s="95"/>
      <c r="O57" s="94"/>
      <c r="P57" s="95"/>
      <c r="Q57" s="94"/>
      <c r="R57" s="95"/>
      <c r="S57" s="94"/>
      <c r="T57" s="95"/>
      <c r="U57" s="94"/>
      <c r="V57" s="95"/>
      <c r="W57" s="94"/>
      <c r="X57" s="95"/>
      <c r="Y57" s="94"/>
      <c r="Z57" s="95"/>
      <c r="AA57" s="94"/>
      <c r="AB57" s="95"/>
      <c r="AC57" s="94"/>
      <c r="AD57" s="95"/>
      <c r="AE57" s="94"/>
      <c r="AF57" s="95"/>
      <c r="AG57" s="94"/>
      <c r="AH57" s="95"/>
      <c r="AI57" s="94"/>
      <c r="AJ57" s="95"/>
      <c r="AK57" s="94"/>
      <c r="AL57" s="95"/>
      <c r="AM57" s="94"/>
      <c r="AN57" s="95"/>
      <c r="AO57" s="94"/>
      <c r="AP57" s="95"/>
      <c r="AQ57" s="94"/>
      <c r="AR57" s="95"/>
      <c r="AS57" s="94"/>
      <c r="AT57" s="95"/>
      <c r="AU57" s="94"/>
      <c r="AV57" s="95"/>
      <c r="AW57" s="94"/>
      <c r="AX57" s="95"/>
      <c r="AY57" s="94"/>
      <c r="AZ57" s="95"/>
      <c r="BA57" s="94"/>
      <c r="BB57" s="95"/>
      <c r="BC57" s="94"/>
      <c r="BD57" s="96"/>
      <c r="BE57" s="130" t="str">
        <f t="shared" si="14"/>
        <v/>
      </c>
      <c r="BF57" s="130" t="str">
        <f t="shared" si="14"/>
        <v/>
      </c>
      <c r="BG57" s="130" t="str">
        <f t="shared" si="11"/>
        <v/>
      </c>
      <c r="BH57" s="130" t="str">
        <f t="shared" si="11"/>
        <v/>
      </c>
      <c r="BI57" s="130" t="str">
        <f t="shared" si="11"/>
        <v/>
      </c>
      <c r="BJ57" s="86"/>
      <c r="BK57" s="104"/>
    </row>
    <row r="58" spans="1:63" ht="26.1" customHeight="1" x14ac:dyDescent="0.25">
      <c r="A58" s="143"/>
      <c r="B58" s="32">
        <f t="shared" si="12"/>
        <v>45328</v>
      </c>
      <c r="C58" s="19" t="str">
        <f t="shared" si="6"/>
        <v>Di</v>
      </c>
      <c r="D58" s="20" t="str">
        <f t="shared" si="3"/>
        <v/>
      </c>
      <c r="E58" s="69" t="str">
        <f>IFERROR(VLOOKUP(B58,Einstellungen!$B$7:$C$122,2,FALSE),"")</f>
        <v/>
      </c>
      <c r="F58" s="97"/>
      <c r="G58" s="93"/>
      <c r="H58" s="115" t="str">
        <f t="shared" si="13"/>
        <v/>
      </c>
      <c r="I58" s="94"/>
      <c r="J58" s="95"/>
      <c r="K58" s="94"/>
      <c r="L58" s="95"/>
      <c r="M58" s="94"/>
      <c r="N58" s="95"/>
      <c r="O58" s="94"/>
      <c r="P58" s="95"/>
      <c r="Q58" s="94"/>
      <c r="R58" s="95"/>
      <c r="S58" s="94"/>
      <c r="T58" s="95"/>
      <c r="U58" s="94"/>
      <c r="V58" s="95"/>
      <c r="W58" s="94"/>
      <c r="X58" s="95"/>
      <c r="Y58" s="94"/>
      <c r="Z58" s="95"/>
      <c r="AA58" s="94"/>
      <c r="AB58" s="95"/>
      <c r="AC58" s="94"/>
      <c r="AD58" s="95"/>
      <c r="AE58" s="94"/>
      <c r="AF58" s="95"/>
      <c r="AG58" s="94"/>
      <c r="AH58" s="95"/>
      <c r="AI58" s="94"/>
      <c r="AJ58" s="95"/>
      <c r="AK58" s="94"/>
      <c r="AL58" s="95"/>
      <c r="AM58" s="94"/>
      <c r="AN58" s="95"/>
      <c r="AO58" s="94"/>
      <c r="AP58" s="95"/>
      <c r="AQ58" s="94"/>
      <c r="AR58" s="95"/>
      <c r="AS58" s="94"/>
      <c r="AT58" s="95"/>
      <c r="AU58" s="94"/>
      <c r="AV58" s="95"/>
      <c r="AW58" s="94"/>
      <c r="AX58" s="95"/>
      <c r="AY58" s="94"/>
      <c r="AZ58" s="95"/>
      <c r="BA58" s="94"/>
      <c r="BB58" s="95"/>
      <c r="BC58" s="94"/>
      <c r="BD58" s="96"/>
      <c r="BE58" s="130" t="str">
        <f t="shared" si="14"/>
        <v/>
      </c>
      <c r="BF58" s="130" t="str">
        <f t="shared" si="14"/>
        <v/>
      </c>
      <c r="BG58" s="130" t="str">
        <f t="shared" si="11"/>
        <v/>
      </c>
      <c r="BH58" s="130" t="str">
        <f t="shared" si="11"/>
        <v/>
      </c>
      <c r="BI58" s="130" t="str">
        <f t="shared" si="11"/>
        <v/>
      </c>
      <c r="BJ58" s="86"/>
      <c r="BK58" s="104"/>
    </row>
    <row r="59" spans="1:63" ht="26.1" customHeight="1" x14ac:dyDescent="0.25">
      <c r="A59" s="143"/>
      <c r="B59" s="32">
        <f t="shared" si="12"/>
        <v>45329</v>
      </c>
      <c r="C59" s="19" t="str">
        <f t="shared" si="6"/>
        <v>Mi</v>
      </c>
      <c r="D59" s="20" t="str">
        <f t="shared" si="3"/>
        <v/>
      </c>
      <c r="E59" s="69" t="str">
        <f>IFERROR(VLOOKUP(B59,Einstellungen!$B$7:$C$122,2,FALSE),"")</f>
        <v/>
      </c>
      <c r="F59" s="97"/>
      <c r="G59" s="93"/>
      <c r="H59" s="115" t="str">
        <f t="shared" si="13"/>
        <v/>
      </c>
      <c r="I59" s="94"/>
      <c r="J59" s="95"/>
      <c r="K59" s="94"/>
      <c r="L59" s="95"/>
      <c r="M59" s="94"/>
      <c r="N59" s="95"/>
      <c r="O59" s="94"/>
      <c r="P59" s="95"/>
      <c r="Q59" s="94"/>
      <c r="R59" s="95"/>
      <c r="S59" s="94"/>
      <c r="T59" s="95"/>
      <c r="U59" s="94"/>
      <c r="V59" s="95"/>
      <c r="W59" s="94"/>
      <c r="X59" s="95"/>
      <c r="Y59" s="94"/>
      <c r="Z59" s="95"/>
      <c r="AA59" s="94"/>
      <c r="AB59" s="95"/>
      <c r="AC59" s="94"/>
      <c r="AD59" s="95"/>
      <c r="AE59" s="94"/>
      <c r="AF59" s="95"/>
      <c r="AG59" s="94"/>
      <c r="AH59" s="95"/>
      <c r="AI59" s="94"/>
      <c r="AJ59" s="95"/>
      <c r="AK59" s="94"/>
      <c r="AL59" s="95"/>
      <c r="AM59" s="94"/>
      <c r="AN59" s="95"/>
      <c r="AO59" s="94"/>
      <c r="AP59" s="95"/>
      <c r="AQ59" s="94"/>
      <c r="AR59" s="95"/>
      <c r="AS59" s="94"/>
      <c r="AT59" s="95"/>
      <c r="AU59" s="94"/>
      <c r="AV59" s="95"/>
      <c r="AW59" s="94"/>
      <c r="AX59" s="95"/>
      <c r="AY59" s="94"/>
      <c r="AZ59" s="95"/>
      <c r="BA59" s="94"/>
      <c r="BB59" s="95"/>
      <c r="BC59" s="94"/>
      <c r="BD59" s="96"/>
      <c r="BE59" s="130" t="str">
        <f t="shared" si="14"/>
        <v/>
      </c>
      <c r="BF59" s="130" t="str">
        <f t="shared" si="14"/>
        <v/>
      </c>
      <c r="BG59" s="130" t="str">
        <f t="shared" si="11"/>
        <v/>
      </c>
      <c r="BH59" s="130" t="str">
        <f t="shared" si="11"/>
        <v/>
      </c>
      <c r="BI59" s="130" t="str">
        <f t="shared" si="11"/>
        <v/>
      </c>
      <c r="BJ59" s="86"/>
      <c r="BK59" s="104"/>
    </row>
    <row r="60" spans="1:63" ht="26.1" customHeight="1" x14ac:dyDescent="0.25">
      <c r="A60" s="143"/>
      <c r="B60" s="32">
        <f t="shared" si="12"/>
        <v>45330</v>
      </c>
      <c r="C60" s="19" t="str">
        <f t="shared" si="6"/>
        <v>Do</v>
      </c>
      <c r="D60" s="20" t="str">
        <f t="shared" si="3"/>
        <v/>
      </c>
      <c r="E60" s="69" t="str">
        <f>IFERROR(VLOOKUP(B60,Einstellungen!$B$7:$C$122,2,FALSE),"")</f>
        <v/>
      </c>
      <c r="F60" s="97"/>
      <c r="G60" s="93"/>
      <c r="H60" s="115" t="str">
        <f t="shared" si="13"/>
        <v/>
      </c>
      <c r="I60" s="94"/>
      <c r="J60" s="95"/>
      <c r="K60" s="94"/>
      <c r="L60" s="95"/>
      <c r="M60" s="94"/>
      <c r="N60" s="95"/>
      <c r="O60" s="94"/>
      <c r="P60" s="95"/>
      <c r="Q60" s="94"/>
      <c r="R60" s="95"/>
      <c r="S60" s="94"/>
      <c r="T60" s="95"/>
      <c r="U60" s="94"/>
      <c r="V60" s="95"/>
      <c r="W60" s="94"/>
      <c r="X60" s="95"/>
      <c r="Y60" s="94"/>
      <c r="Z60" s="95"/>
      <c r="AA60" s="94"/>
      <c r="AB60" s="95"/>
      <c r="AC60" s="94"/>
      <c r="AD60" s="95"/>
      <c r="AE60" s="94"/>
      <c r="AF60" s="95"/>
      <c r="AG60" s="94"/>
      <c r="AH60" s="95"/>
      <c r="AI60" s="94"/>
      <c r="AJ60" s="95"/>
      <c r="AK60" s="94"/>
      <c r="AL60" s="95"/>
      <c r="AM60" s="94"/>
      <c r="AN60" s="95"/>
      <c r="AO60" s="94"/>
      <c r="AP60" s="95"/>
      <c r="AQ60" s="94"/>
      <c r="AR60" s="95"/>
      <c r="AS60" s="94"/>
      <c r="AT60" s="95"/>
      <c r="AU60" s="94"/>
      <c r="AV60" s="95"/>
      <c r="AW60" s="94"/>
      <c r="AX60" s="95"/>
      <c r="AY60" s="94"/>
      <c r="AZ60" s="95"/>
      <c r="BA60" s="94"/>
      <c r="BB60" s="95"/>
      <c r="BC60" s="94"/>
      <c r="BD60" s="96"/>
      <c r="BE60" s="130" t="str">
        <f t="shared" si="14"/>
        <v/>
      </c>
      <c r="BF60" s="130" t="str">
        <f t="shared" si="14"/>
        <v/>
      </c>
      <c r="BG60" s="130" t="str">
        <f t="shared" si="11"/>
        <v/>
      </c>
      <c r="BH60" s="130" t="str">
        <f t="shared" si="11"/>
        <v/>
      </c>
      <c r="BI60" s="130" t="str">
        <f t="shared" si="11"/>
        <v/>
      </c>
      <c r="BJ60" s="86"/>
      <c r="BK60" s="104"/>
    </row>
    <row r="61" spans="1:63" ht="26.1" customHeight="1" x14ac:dyDescent="0.25">
      <c r="A61" s="143"/>
      <c r="B61" s="32">
        <f t="shared" si="12"/>
        <v>45331</v>
      </c>
      <c r="C61" s="19" t="str">
        <f t="shared" si="6"/>
        <v>Fr</v>
      </c>
      <c r="D61" s="20" t="str">
        <f t="shared" si="3"/>
        <v/>
      </c>
      <c r="E61" s="69" t="str">
        <f>IFERROR(VLOOKUP(B61,Einstellungen!$B$7:$C$122,2,FALSE),"")</f>
        <v/>
      </c>
      <c r="F61" s="97"/>
      <c r="G61" s="93"/>
      <c r="H61" s="115" t="str">
        <f t="shared" si="13"/>
        <v/>
      </c>
      <c r="I61" s="94"/>
      <c r="J61" s="95"/>
      <c r="K61" s="94"/>
      <c r="L61" s="95"/>
      <c r="M61" s="94"/>
      <c r="N61" s="95"/>
      <c r="O61" s="94"/>
      <c r="P61" s="95"/>
      <c r="Q61" s="94"/>
      <c r="R61" s="95"/>
      <c r="S61" s="94"/>
      <c r="T61" s="95"/>
      <c r="U61" s="94"/>
      <c r="V61" s="95"/>
      <c r="W61" s="94"/>
      <c r="X61" s="95"/>
      <c r="Y61" s="94"/>
      <c r="Z61" s="95"/>
      <c r="AA61" s="94"/>
      <c r="AB61" s="95"/>
      <c r="AC61" s="94"/>
      <c r="AD61" s="95"/>
      <c r="AE61" s="94"/>
      <c r="AF61" s="95"/>
      <c r="AG61" s="94"/>
      <c r="AH61" s="95"/>
      <c r="AI61" s="94"/>
      <c r="AJ61" s="95"/>
      <c r="AK61" s="94"/>
      <c r="AL61" s="95"/>
      <c r="AM61" s="94"/>
      <c r="AN61" s="95"/>
      <c r="AO61" s="94"/>
      <c r="AP61" s="95"/>
      <c r="AQ61" s="94"/>
      <c r="AR61" s="95"/>
      <c r="AS61" s="94"/>
      <c r="AT61" s="95"/>
      <c r="AU61" s="94"/>
      <c r="AV61" s="95"/>
      <c r="AW61" s="94"/>
      <c r="AX61" s="95"/>
      <c r="AY61" s="94"/>
      <c r="AZ61" s="95"/>
      <c r="BA61" s="94"/>
      <c r="BB61" s="95"/>
      <c r="BC61" s="94"/>
      <c r="BD61" s="96"/>
      <c r="BE61" s="130" t="str">
        <f t="shared" si="14"/>
        <v/>
      </c>
      <c r="BF61" s="130" t="str">
        <f t="shared" si="14"/>
        <v/>
      </c>
      <c r="BG61" s="130" t="str">
        <f t="shared" si="11"/>
        <v/>
      </c>
      <c r="BH61" s="130" t="str">
        <f t="shared" si="11"/>
        <v/>
      </c>
      <c r="BI61" s="130" t="str">
        <f t="shared" si="11"/>
        <v/>
      </c>
      <c r="BJ61" s="86"/>
      <c r="BK61" s="104"/>
    </row>
    <row r="62" spans="1:63" ht="26.1" customHeight="1" x14ac:dyDescent="0.25">
      <c r="A62" s="143"/>
      <c r="B62" s="32">
        <f t="shared" si="12"/>
        <v>45332</v>
      </c>
      <c r="C62" s="19" t="str">
        <f t="shared" si="6"/>
        <v>Sa</v>
      </c>
      <c r="D62" s="20" t="str">
        <f t="shared" si="3"/>
        <v/>
      </c>
      <c r="E62" s="69" t="str">
        <f>IFERROR(VLOOKUP(B62,Einstellungen!$B$7:$C$122,2,FALSE),"")</f>
        <v/>
      </c>
      <c r="F62" s="97"/>
      <c r="G62" s="93"/>
      <c r="H62" s="115" t="str">
        <f t="shared" si="13"/>
        <v/>
      </c>
      <c r="I62" s="94"/>
      <c r="J62" s="95"/>
      <c r="K62" s="94"/>
      <c r="L62" s="95"/>
      <c r="M62" s="94"/>
      <c r="N62" s="95"/>
      <c r="O62" s="94"/>
      <c r="P62" s="95"/>
      <c r="Q62" s="94"/>
      <c r="R62" s="95"/>
      <c r="S62" s="94"/>
      <c r="T62" s="95"/>
      <c r="U62" s="94"/>
      <c r="V62" s="95"/>
      <c r="W62" s="94"/>
      <c r="X62" s="95"/>
      <c r="Y62" s="94"/>
      <c r="Z62" s="95"/>
      <c r="AA62" s="94"/>
      <c r="AB62" s="95"/>
      <c r="AC62" s="94"/>
      <c r="AD62" s="95"/>
      <c r="AE62" s="94"/>
      <c r="AF62" s="95"/>
      <c r="AG62" s="94"/>
      <c r="AH62" s="95"/>
      <c r="AI62" s="94"/>
      <c r="AJ62" s="95"/>
      <c r="AK62" s="94"/>
      <c r="AL62" s="95"/>
      <c r="AM62" s="94"/>
      <c r="AN62" s="95"/>
      <c r="AO62" s="94"/>
      <c r="AP62" s="95"/>
      <c r="AQ62" s="94"/>
      <c r="AR62" s="95"/>
      <c r="AS62" s="94"/>
      <c r="AT62" s="95"/>
      <c r="AU62" s="94"/>
      <c r="AV62" s="95"/>
      <c r="AW62" s="94"/>
      <c r="AX62" s="95"/>
      <c r="AY62" s="94"/>
      <c r="AZ62" s="95"/>
      <c r="BA62" s="94"/>
      <c r="BB62" s="95"/>
      <c r="BC62" s="94"/>
      <c r="BD62" s="96"/>
      <c r="BE62" s="130" t="str">
        <f t="shared" si="14"/>
        <v/>
      </c>
      <c r="BF62" s="130" t="str">
        <f t="shared" si="14"/>
        <v/>
      </c>
      <c r="BG62" s="130" t="str">
        <f t="shared" si="11"/>
        <v/>
      </c>
      <c r="BH62" s="130" t="str">
        <f t="shared" si="11"/>
        <v/>
      </c>
      <c r="BI62" s="130" t="str">
        <f t="shared" si="11"/>
        <v/>
      </c>
      <c r="BJ62" s="86"/>
      <c r="BK62" s="104"/>
    </row>
    <row r="63" spans="1:63" ht="26.1" customHeight="1" x14ac:dyDescent="0.25">
      <c r="A63" s="143"/>
      <c r="B63" s="32">
        <f t="shared" si="12"/>
        <v>45333</v>
      </c>
      <c r="C63" s="19" t="str">
        <f t="shared" si="6"/>
        <v>So</v>
      </c>
      <c r="D63" s="20" t="str">
        <f t="shared" si="3"/>
        <v/>
      </c>
      <c r="E63" s="69" t="str">
        <f>IFERROR(VLOOKUP(B63,Einstellungen!$B$7:$C$122,2,FALSE),"")</f>
        <v/>
      </c>
      <c r="F63" s="97"/>
      <c r="G63" s="93"/>
      <c r="H63" s="115" t="str">
        <f t="shared" si="13"/>
        <v/>
      </c>
      <c r="I63" s="94"/>
      <c r="J63" s="95"/>
      <c r="K63" s="94"/>
      <c r="L63" s="95"/>
      <c r="M63" s="94"/>
      <c r="N63" s="95"/>
      <c r="O63" s="94"/>
      <c r="P63" s="95"/>
      <c r="Q63" s="94"/>
      <c r="R63" s="95"/>
      <c r="S63" s="94"/>
      <c r="T63" s="95"/>
      <c r="U63" s="94"/>
      <c r="V63" s="95"/>
      <c r="W63" s="94"/>
      <c r="X63" s="95"/>
      <c r="Y63" s="94"/>
      <c r="Z63" s="95"/>
      <c r="AA63" s="94"/>
      <c r="AB63" s="95"/>
      <c r="AC63" s="94"/>
      <c r="AD63" s="95"/>
      <c r="AE63" s="94"/>
      <c r="AF63" s="95"/>
      <c r="AG63" s="94"/>
      <c r="AH63" s="95"/>
      <c r="AI63" s="94"/>
      <c r="AJ63" s="95"/>
      <c r="AK63" s="94"/>
      <c r="AL63" s="95"/>
      <c r="AM63" s="94"/>
      <c r="AN63" s="95"/>
      <c r="AO63" s="94"/>
      <c r="AP63" s="95"/>
      <c r="AQ63" s="94"/>
      <c r="AR63" s="95"/>
      <c r="AS63" s="94"/>
      <c r="AT63" s="95"/>
      <c r="AU63" s="94"/>
      <c r="AV63" s="95"/>
      <c r="AW63" s="94"/>
      <c r="AX63" s="95"/>
      <c r="AY63" s="94"/>
      <c r="AZ63" s="95"/>
      <c r="BA63" s="94"/>
      <c r="BB63" s="95"/>
      <c r="BC63" s="94"/>
      <c r="BD63" s="96"/>
      <c r="BE63" s="130" t="str">
        <f t="shared" si="14"/>
        <v/>
      </c>
      <c r="BF63" s="130" t="str">
        <f t="shared" si="14"/>
        <v/>
      </c>
      <c r="BG63" s="130" t="str">
        <f t="shared" si="11"/>
        <v/>
      </c>
      <c r="BH63" s="130" t="str">
        <f t="shared" si="11"/>
        <v/>
      </c>
      <c r="BI63" s="130" t="str">
        <f t="shared" si="11"/>
        <v/>
      </c>
      <c r="BJ63" s="86"/>
      <c r="BK63" s="104"/>
    </row>
    <row r="64" spans="1:63" ht="26.1" customHeight="1" x14ac:dyDescent="0.25">
      <c r="A64" s="143"/>
      <c r="B64" s="32">
        <f t="shared" si="12"/>
        <v>45334</v>
      </c>
      <c r="C64" s="19" t="str">
        <f t="shared" si="6"/>
        <v>Mo</v>
      </c>
      <c r="D64" s="20">
        <f t="shared" si="3"/>
        <v>7</v>
      </c>
      <c r="E64" s="69" t="str">
        <f>IFERROR(VLOOKUP(B64,Einstellungen!$B$7:$C$122,2,FALSE),"")</f>
        <v/>
      </c>
      <c r="F64" s="97"/>
      <c r="G64" s="93"/>
      <c r="H64" s="115" t="str">
        <f t="shared" si="13"/>
        <v/>
      </c>
      <c r="I64" s="94"/>
      <c r="J64" s="95"/>
      <c r="K64" s="94"/>
      <c r="L64" s="95"/>
      <c r="M64" s="94"/>
      <c r="N64" s="95"/>
      <c r="O64" s="94"/>
      <c r="P64" s="95"/>
      <c r="Q64" s="94"/>
      <c r="R64" s="95"/>
      <c r="S64" s="94"/>
      <c r="T64" s="95"/>
      <c r="U64" s="94"/>
      <c r="V64" s="95"/>
      <c r="W64" s="94"/>
      <c r="X64" s="95"/>
      <c r="Y64" s="94"/>
      <c r="Z64" s="95"/>
      <c r="AA64" s="94"/>
      <c r="AB64" s="95"/>
      <c r="AC64" s="94"/>
      <c r="AD64" s="95"/>
      <c r="AE64" s="94"/>
      <c r="AF64" s="95"/>
      <c r="AG64" s="94"/>
      <c r="AH64" s="95"/>
      <c r="AI64" s="94"/>
      <c r="AJ64" s="95"/>
      <c r="AK64" s="94"/>
      <c r="AL64" s="95"/>
      <c r="AM64" s="94"/>
      <c r="AN64" s="95"/>
      <c r="AO64" s="94"/>
      <c r="AP64" s="95"/>
      <c r="AQ64" s="94"/>
      <c r="AR64" s="95"/>
      <c r="AS64" s="94"/>
      <c r="AT64" s="95"/>
      <c r="AU64" s="94"/>
      <c r="AV64" s="95"/>
      <c r="AW64" s="94"/>
      <c r="AX64" s="95"/>
      <c r="AY64" s="94"/>
      <c r="AZ64" s="95"/>
      <c r="BA64" s="94"/>
      <c r="BB64" s="95"/>
      <c r="BC64" s="94"/>
      <c r="BD64" s="96"/>
      <c r="BE64" s="130" t="str">
        <f t="shared" si="14"/>
        <v/>
      </c>
      <c r="BF64" s="130" t="str">
        <f t="shared" si="14"/>
        <v/>
      </c>
      <c r="BG64" s="130" t="str">
        <f t="shared" si="11"/>
        <v/>
      </c>
      <c r="BH64" s="130" t="str">
        <f t="shared" si="11"/>
        <v/>
      </c>
      <c r="BI64" s="130" t="str">
        <f t="shared" si="11"/>
        <v/>
      </c>
      <c r="BJ64" s="86"/>
      <c r="BK64" s="104"/>
    </row>
    <row r="65" spans="1:63" ht="26.1" customHeight="1" x14ac:dyDescent="0.25">
      <c r="A65" s="143"/>
      <c r="B65" s="32">
        <f t="shared" si="12"/>
        <v>45335</v>
      </c>
      <c r="C65" s="19" t="str">
        <f t="shared" si="6"/>
        <v>Di</v>
      </c>
      <c r="D65" s="20" t="str">
        <f t="shared" si="3"/>
        <v/>
      </c>
      <c r="E65" s="69" t="str">
        <f>IFERROR(VLOOKUP(B65,Einstellungen!$B$7:$C$122,2,FALSE),"")</f>
        <v/>
      </c>
      <c r="F65" s="97"/>
      <c r="G65" s="93"/>
      <c r="H65" s="115" t="str">
        <f t="shared" si="13"/>
        <v/>
      </c>
      <c r="I65" s="94"/>
      <c r="J65" s="95"/>
      <c r="K65" s="94"/>
      <c r="L65" s="95"/>
      <c r="M65" s="94"/>
      <c r="N65" s="95"/>
      <c r="O65" s="94"/>
      <c r="P65" s="95"/>
      <c r="Q65" s="94"/>
      <c r="R65" s="95"/>
      <c r="S65" s="94"/>
      <c r="T65" s="95"/>
      <c r="U65" s="94"/>
      <c r="V65" s="95"/>
      <c r="W65" s="94"/>
      <c r="X65" s="95"/>
      <c r="Y65" s="94"/>
      <c r="Z65" s="95"/>
      <c r="AA65" s="94"/>
      <c r="AB65" s="95"/>
      <c r="AC65" s="94"/>
      <c r="AD65" s="95"/>
      <c r="AE65" s="94"/>
      <c r="AF65" s="95"/>
      <c r="AG65" s="94"/>
      <c r="AH65" s="95"/>
      <c r="AI65" s="94"/>
      <c r="AJ65" s="95"/>
      <c r="AK65" s="94"/>
      <c r="AL65" s="95"/>
      <c r="AM65" s="94"/>
      <c r="AN65" s="95"/>
      <c r="AO65" s="94"/>
      <c r="AP65" s="95"/>
      <c r="AQ65" s="94"/>
      <c r="AR65" s="95"/>
      <c r="AS65" s="94"/>
      <c r="AT65" s="95"/>
      <c r="AU65" s="94"/>
      <c r="AV65" s="95"/>
      <c r="AW65" s="94"/>
      <c r="AX65" s="95"/>
      <c r="AY65" s="94"/>
      <c r="AZ65" s="95"/>
      <c r="BA65" s="94"/>
      <c r="BB65" s="95"/>
      <c r="BC65" s="94"/>
      <c r="BD65" s="96"/>
      <c r="BE65" s="130" t="str">
        <f t="shared" si="14"/>
        <v/>
      </c>
      <c r="BF65" s="130" t="str">
        <f t="shared" si="14"/>
        <v/>
      </c>
      <c r="BG65" s="130" t="str">
        <f t="shared" si="11"/>
        <v/>
      </c>
      <c r="BH65" s="130" t="str">
        <f t="shared" si="11"/>
        <v/>
      </c>
      <c r="BI65" s="130" t="str">
        <f t="shared" si="11"/>
        <v/>
      </c>
      <c r="BJ65" s="86"/>
      <c r="BK65" s="104"/>
    </row>
    <row r="66" spans="1:63" ht="26.1" customHeight="1" x14ac:dyDescent="0.25">
      <c r="A66" s="143"/>
      <c r="B66" s="32">
        <f t="shared" si="12"/>
        <v>45336</v>
      </c>
      <c r="C66" s="19" t="str">
        <f t="shared" si="6"/>
        <v>Mi</v>
      </c>
      <c r="D66" s="20" t="str">
        <f t="shared" si="3"/>
        <v/>
      </c>
      <c r="E66" s="69" t="str">
        <f>IFERROR(VLOOKUP(B66,Einstellungen!$B$7:$C$122,2,FALSE),"")</f>
        <v/>
      </c>
      <c r="F66" s="97"/>
      <c r="G66" s="93"/>
      <c r="H66" s="115" t="str">
        <f t="shared" si="13"/>
        <v/>
      </c>
      <c r="I66" s="94"/>
      <c r="J66" s="95"/>
      <c r="K66" s="94"/>
      <c r="L66" s="95"/>
      <c r="M66" s="94"/>
      <c r="N66" s="95"/>
      <c r="O66" s="94"/>
      <c r="P66" s="95"/>
      <c r="Q66" s="94"/>
      <c r="R66" s="95"/>
      <c r="S66" s="94"/>
      <c r="T66" s="95"/>
      <c r="U66" s="94"/>
      <c r="V66" s="95"/>
      <c r="W66" s="94"/>
      <c r="X66" s="95"/>
      <c r="Y66" s="94"/>
      <c r="Z66" s="95"/>
      <c r="AA66" s="94"/>
      <c r="AB66" s="95"/>
      <c r="AC66" s="94"/>
      <c r="AD66" s="95"/>
      <c r="AE66" s="94"/>
      <c r="AF66" s="95"/>
      <c r="AG66" s="94"/>
      <c r="AH66" s="95"/>
      <c r="AI66" s="94"/>
      <c r="AJ66" s="95"/>
      <c r="AK66" s="94"/>
      <c r="AL66" s="95"/>
      <c r="AM66" s="94"/>
      <c r="AN66" s="95"/>
      <c r="AO66" s="94"/>
      <c r="AP66" s="95"/>
      <c r="AQ66" s="94"/>
      <c r="AR66" s="95"/>
      <c r="AS66" s="94"/>
      <c r="AT66" s="95"/>
      <c r="AU66" s="94"/>
      <c r="AV66" s="95"/>
      <c r="AW66" s="94"/>
      <c r="AX66" s="95"/>
      <c r="AY66" s="94"/>
      <c r="AZ66" s="95"/>
      <c r="BA66" s="94"/>
      <c r="BB66" s="95"/>
      <c r="BC66" s="94"/>
      <c r="BD66" s="96"/>
      <c r="BE66" s="130" t="str">
        <f t="shared" si="14"/>
        <v/>
      </c>
      <c r="BF66" s="130" t="str">
        <f t="shared" si="14"/>
        <v/>
      </c>
      <c r="BG66" s="130" t="str">
        <f t="shared" si="11"/>
        <v/>
      </c>
      <c r="BH66" s="130" t="str">
        <f t="shared" si="11"/>
        <v/>
      </c>
      <c r="BI66" s="130" t="str">
        <f t="shared" si="11"/>
        <v/>
      </c>
      <c r="BJ66" s="86"/>
      <c r="BK66" s="104"/>
    </row>
    <row r="67" spans="1:63" ht="26.1" customHeight="1" x14ac:dyDescent="0.25">
      <c r="A67" s="143"/>
      <c r="B67" s="32">
        <f t="shared" si="12"/>
        <v>45337</v>
      </c>
      <c r="C67" s="19" t="str">
        <f t="shared" si="6"/>
        <v>Do</v>
      </c>
      <c r="D67" s="20" t="str">
        <f t="shared" si="3"/>
        <v/>
      </c>
      <c r="E67" s="69" t="str">
        <f>IFERROR(VLOOKUP(B67,Einstellungen!$B$7:$C$122,2,FALSE),"")</f>
        <v/>
      </c>
      <c r="F67" s="97"/>
      <c r="G67" s="93"/>
      <c r="H67" s="115" t="str">
        <f t="shared" si="13"/>
        <v/>
      </c>
      <c r="I67" s="94"/>
      <c r="J67" s="95"/>
      <c r="K67" s="94"/>
      <c r="L67" s="95"/>
      <c r="M67" s="94"/>
      <c r="N67" s="95"/>
      <c r="O67" s="94"/>
      <c r="P67" s="95"/>
      <c r="Q67" s="94"/>
      <c r="R67" s="95"/>
      <c r="S67" s="94"/>
      <c r="T67" s="95"/>
      <c r="U67" s="94"/>
      <c r="V67" s="95"/>
      <c r="W67" s="94"/>
      <c r="X67" s="95"/>
      <c r="Y67" s="94"/>
      <c r="Z67" s="95"/>
      <c r="AA67" s="94"/>
      <c r="AB67" s="95"/>
      <c r="AC67" s="94"/>
      <c r="AD67" s="95"/>
      <c r="AE67" s="94"/>
      <c r="AF67" s="95"/>
      <c r="AG67" s="94"/>
      <c r="AH67" s="95"/>
      <c r="AI67" s="94"/>
      <c r="AJ67" s="95"/>
      <c r="AK67" s="94"/>
      <c r="AL67" s="95"/>
      <c r="AM67" s="94"/>
      <c r="AN67" s="95"/>
      <c r="AO67" s="94"/>
      <c r="AP67" s="95"/>
      <c r="AQ67" s="94"/>
      <c r="AR67" s="95"/>
      <c r="AS67" s="94"/>
      <c r="AT67" s="95"/>
      <c r="AU67" s="94"/>
      <c r="AV67" s="95"/>
      <c r="AW67" s="94"/>
      <c r="AX67" s="95"/>
      <c r="AY67" s="94"/>
      <c r="AZ67" s="95"/>
      <c r="BA67" s="94"/>
      <c r="BB67" s="95"/>
      <c r="BC67" s="94"/>
      <c r="BD67" s="96"/>
      <c r="BE67" s="130" t="str">
        <f t="shared" si="14"/>
        <v/>
      </c>
      <c r="BF67" s="130" t="str">
        <f t="shared" si="14"/>
        <v/>
      </c>
      <c r="BG67" s="130" t="str">
        <f t="shared" si="11"/>
        <v/>
      </c>
      <c r="BH67" s="130" t="str">
        <f t="shared" si="11"/>
        <v/>
      </c>
      <c r="BI67" s="130" t="str">
        <f t="shared" si="11"/>
        <v/>
      </c>
      <c r="BJ67" s="86"/>
      <c r="BK67" s="104"/>
    </row>
    <row r="68" spans="1:63" ht="26.1" customHeight="1" x14ac:dyDescent="0.25">
      <c r="A68" s="143"/>
      <c r="B68" s="32">
        <f t="shared" si="12"/>
        <v>45338</v>
      </c>
      <c r="C68" s="19" t="str">
        <f t="shared" si="6"/>
        <v>Fr</v>
      </c>
      <c r="D68" s="20" t="str">
        <f t="shared" si="3"/>
        <v/>
      </c>
      <c r="E68" s="69" t="str">
        <f>IFERROR(VLOOKUP(B68,Einstellungen!$B$7:$C$122,2,FALSE),"")</f>
        <v/>
      </c>
      <c r="F68" s="97"/>
      <c r="G68" s="93"/>
      <c r="H68" s="115" t="str">
        <f t="shared" si="13"/>
        <v/>
      </c>
      <c r="I68" s="94"/>
      <c r="J68" s="95"/>
      <c r="K68" s="94"/>
      <c r="L68" s="95"/>
      <c r="M68" s="94"/>
      <c r="N68" s="95"/>
      <c r="O68" s="94"/>
      <c r="P68" s="95"/>
      <c r="Q68" s="94"/>
      <c r="R68" s="95"/>
      <c r="S68" s="94"/>
      <c r="T68" s="95"/>
      <c r="U68" s="94"/>
      <c r="V68" s="95"/>
      <c r="W68" s="94"/>
      <c r="X68" s="95"/>
      <c r="Y68" s="94"/>
      <c r="Z68" s="95"/>
      <c r="AA68" s="94"/>
      <c r="AB68" s="95"/>
      <c r="AC68" s="94"/>
      <c r="AD68" s="95"/>
      <c r="AE68" s="94"/>
      <c r="AF68" s="95"/>
      <c r="AG68" s="94"/>
      <c r="AH68" s="95"/>
      <c r="AI68" s="94"/>
      <c r="AJ68" s="95"/>
      <c r="AK68" s="94"/>
      <c r="AL68" s="95"/>
      <c r="AM68" s="94"/>
      <c r="AN68" s="95"/>
      <c r="AO68" s="94"/>
      <c r="AP68" s="95"/>
      <c r="AQ68" s="94"/>
      <c r="AR68" s="95"/>
      <c r="AS68" s="94"/>
      <c r="AT68" s="95"/>
      <c r="AU68" s="94"/>
      <c r="AV68" s="95"/>
      <c r="AW68" s="94"/>
      <c r="AX68" s="95"/>
      <c r="AY68" s="94"/>
      <c r="AZ68" s="95"/>
      <c r="BA68" s="94"/>
      <c r="BB68" s="95"/>
      <c r="BC68" s="94"/>
      <c r="BD68" s="96"/>
      <c r="BE68" s="130" t="str">
        <f t="shared" si="14"/>
        <v/>
      </c>
      <c r="BF68" s="130" t="str">
        <f t="shared" si="14"/>
        <v/>
      </c>
      <c r="BG68" s="130" t="str">
        <f t="shared" si="11"/>
        <v/>
      </c>
      <c r="BH68" s="130" t="str">
        <f t="shared" si="11"/>
        <v/>
      </c>
      <c r="BI68" s="130" t="str">
        <f t="shared" si="11"/>
        <v/>
      </c>
      <c r="BJ68" s="86"/>
      <c r="BK68" s="104"/>
    </row>
    <row r="69" spans="1:63" ht="26.1" customHeight="1" x14ac:dyDescent="0.25">
      <c r="A69" s="143"/>
      <c r="B69" s="32">
        <f t="shared" si="12"/>
        <v>45339</v>
      </c>
      <c r="C69" s="19" t="str">
        <f t="shared" si="6"/>
        <v>Sa</v>
      </c>
      <c r="D69" s="20" t="str">
        <f t="shared" si="3"/>
        <v/>
      </c>
      <c r="E69" s="69" t="str">
        <f>IFERROR(VLOOKUP(B69,Einstellungen!$B$7:$C$122,2,FALSE),"")</f>
        <v/>
      </c>
      <c r="F69" s="97"/>
      <c r="G69" s="93"/>
      <c r="H69" s="115" t="str">
        <f t="shared" si="13"/>
        <v/>
      </c>
      <c r="I69" s="94"/>
      <c r="J69" s="95"/>
      <c r="K69" s="94"/>
      <c r="L69" s="95"/>
      <c r="M69" s="94"/>
      <c r="N69" s="95"/>
      <c r="O69" s="94"/>
      <c r="P69" s="95"/>
      <c r="Q69" s="94"/>
      <c r="R69" s="95"/>
      <c r="S69" s="94"/>
      <c r="T69" s="95"/>
      <c r="U69" s="94"/>
      <c r="V69" s="95"/>
      <c r="W69" s="94"/>
      <c r="X69" s="95"/>
      <c r="Y69" s="94"/>
      <c r="Z69" s="95"/>
      <c r="AA69" s="94"/>
      <c r="AB69" s="95"/>
      <c r="AC69" s="94"/>
      <c r="AD69" s="95"/>
      <c r="AE69" s="94"/>
      <c r="AF69" s="95"/>
      <c r="AG69" s="94"/>
      <c r="AH69" s="95"/>
      <c r="AI69" s="94"/>
      <c r="AJ69" s="95"/>
      <c r="AK69" s="94"/>
      <c r="AL69" s="95"/>
      <c r="AM69" s="94"/>
      <c r="AN69" s="95"/>
      <c r="AO69" s="94"/>
      <c r="AP69" s="95"/>
      <c r="AQ69" s="94"/>
      <c r="AR69" s="95"/>
      <c r="AS69" s="94"/>
      <c r="AT69" s="95"/>
      <c r="AU69" s="94"/>
      <c r="AV69" s="95"/>
      <c r="AW69" s="94"/>
      <c r="AX69" s="95"/>
      <c r="AY69" s="94"/>
      <c r="AZ69" s="95"/>
      <c r="BA69" s="94"/>
      <c r="BB69" s="95"/>
      <c r="BC69" s="94"/>
      <c r="BD69" s="96"/>
      <c r="BE69" s="130" t="str">
        <f t="shared" si="14"/>
        <v/>
      </c>
      <c r="BF69" s="130" t="str">
        <f t="shared" si="14"/>
        <v/>
      </c>
      <c r="BG69" s="130" t="str">
        <f t="shared" si="14"/>
        <v/>
      </c>
      <c r="BH69" s="130" t="str">
        <f t="shared" si="14"/>
        <v/>
      </c>
      <c r="BI69" s="130" t="str">
        <f t="shared" si="14"/>
        <v/>
      </c>
      <c r="BJ69" s="86"/>
      <c r="BK69" s="104"/>
    </row>
    <row r="70" spans="1:63" ht="26.1" customHeight="1" x14ac:dyDescent="0.25">
      <c r="A70" s="143"/>
      <c r="B70" s="32">
        <f t="shared" si="12"/>
        <v>45340</v>
      </c>
      <c r="C70" s="19" t="str">
        <f t="shared" si="6"/>
        <v>So</v>
      </c>
      <c r="D70" s="20" t="str">
        <f t="shared" si="3"/>
        <v/>
      </c>
      <c r="E70" s="69" t="str">
        <f>IFERROR(VLOOKUP(B70,Einstellungen!$B$7:$C$122,2,FALSE),"")</f>
        <v/>
      </c>
      <c r="F70" s="97"/>
      <c r="G70" s="93"/>
      <c r="H70" s="115" t="str">
        <f t="shared" si="13"/>
        <v/>
      </c>
      <c r="I70" s="94"/>
      <c r="J70" s="95"/>
      <c r="K70" s="94"/>
      <c r="L70" s="95"/>
      <c r="M70" s="94"/>
      <c r="N70" s="95"/>
      <c r="O70" s="94"/>
      <c r="P70" s="95"/>
      <c r="Q70" s="94"/>
      <c r="R70" s="95"/>
      <c r="S70" s="94"/>
      <c r="T70" s="95"/>
      <c r="U70" s="94"/>
      <c r="V70" s="95"/>
      <c r="W70" s="94"/>
      <c r="X70" s="95"/>
      <c r="Y70" s="94"/>
      <c r="Z70" s="95"/>
      <c r="AA70" s="94"/>
      <c r="AB70" s="95"/>
      <c r="AC70" s="94"/>
      <c r="AD70" s="95"/>
      <c r="AE70" s="94"/>
      <c r="AF70" s="95"/>
      <c r="AG70" s="94"/>
      <c r="AH70" s="95"/>
      <c r="AI70" s="94"/>
      <c r="AJ70" s="95"/>
      <c r="AK70" s="94"/>
      <c r="AL70" s="95"/>
      <c r="AM70" s="94"/>
      <c r="AN70" s="95"/>
      <c r="AO70" s="94"/>
      <c r="AP70" s="95"/>
      <c r="AQ70" s="94"/>
      <c r="AR70" s="95"/>
      <c r="AS70" s="94"/>
      <c r="AT70" s="95"/>
      <c r="AU70" s="94"/>
      <c r="AV70" s="95"/>
      <c r="AW70" s="94"/>
      <c r="AX70" s="95"/>
      <c r="AY70" s="94"/>
      <c r="AZ70" s="95"/>
      <c r="BA70" s="94"/>
      <c r="BB70" s="95"/>
      <c r="BC70" s="94"/>
      <c r="BD70" s="96"/>
      <c r="BE70" s="130" t="str">
        <f t="shared" ref="BE70:BI81" si="15">IF(COUNTIF($I70:$BD70,BE$6)&lt;&gt;0,COUNTIF($I70:$BD70,BE$6),"")</f>
        <v/>
      </c>
      <c r="BF70" s="130" t="str">
        <f t="shared" si="15"/>
        <v/>
      </c>
      <c r="BG70" s="130" t="str">
        <f t="shared" si="15"/>
        <v/>
      </c>
      <c r="BH70" s="130" t="str">
        <f t="shared" si="15"/>
        <v/>
      </c>
      <c r="BI70" s="130" t="str">
        <f t="shared" si="15"/>
        <v/>
      </c>
      <c r="BJ70" s="86"/>
      <c r="BK70" s="104"/>
    </row>
    <row r="71" spans="1:63" ht="26.1" customHeight="1" x14ac:dyDescent="0.25">
      <c r="A71" s="143"/>
      <c r="B71" s="32">
        <f t="shared" si="12"/>
        <v>45341</v>
      </c>
      <c r="C71" s="19" t="str">
        <f t="shared" si="6"/>
        <v>Mo</v>
      </c>
      <c r="D71" s="20">
        <f t="shared" si="3"/>
        <v>8</v>
      </c>
      <c r="E71" s="69" t="str">
        <f>IFERROR(VLOOKUP(B71,Einstellungen!$B$7:$C$122,2,FALSE),"")</f>
        <v/>
      </c>
      <c r="F71" s="97"/>
      <c r="G71" s="93"/>
      <c r="H71" s="115" t="str">
        <f t="shared" si="13"/>
        <v/>
      </c>
      <c r="I71" s="94"/>
      <c r="J71" s="95"/>
      <c r="K71" s="94"/>
      <c r="L71" s="95"/>
      <c r="M71" s="94"/>
      <c r="N71" s="95"/>
      <c r="O71" s="94"/>
      <c r="P71" s="95"/>
      <c r="Q71" s="94"/>
      <c r="R71" s="95"/>
      <c r="S71" s="94"/>
      <c r="T71" s="95"/>
      <c r="U71" s="94"/>
      <c r="V71" s="95"/>
      <c r="W71" s="94"/>
      <c r="X71" s="95"/>
      <c r="Y71" s="94"/>
      <c r="Z71" s="95"/>
      <c r="AA71" s="94"/>
      <c r="AB71" s="95"/>
      <c r="AC71" s="94"/>
      <c r="AD71" s="95"/>
      <c r="AE71" s="94"/>
      <c r="AF71" s="95"/>
      <c r="AG71" s="94"/>
      <c r="AH71" s="95"/>
      <c r="AI71" s="94"/>
      <c r="AJ71" s="95"/>
      <c r="AK71" s="94"/>
      <c r="AL71" s="95"/>
      <c r="AM71" s="94"/>
      <c r="AN71" s="95"/>
      <c r="AO71" s="94"/>
      <c r="AP71" s="95"/>
      <c r="AQ71" s="94"/>
      <c r="AR71" s="95"/>
      <c r="AS71" s="94"/>
      <c r="AT71" s="95"/>
      <c r="AU71" s="94"/>
      <c r="AV71" s="95"/>
      <c r="AW71" s="94"/>
      <c r="AX71" s="95"/>
      <c r="AY71" s="94"/>
      <c r="AZ71" s="95"/>
      <c r="BA71" s="94"/>
      <c r="BB71" s="95"/>
      <c r="BC71" s="94"/>
      <c r="BD71" s="96"/>
      <c r="BE71" s="130" t="str">
        <f t="shared" si="15"/>
        <v/>
      </c>
      <c r="BF71" s="130" t="str">
        <f t="shared" si="15"/>
        <v/>
      </c>
      <c r="BG71" s="130" t="str">
        <f t="shared" si="15"/>
        <v/>
      </c>
      <c r="BH71" s="130" t="str">
        <f t="shared" si="15"/>
        <v/>
      </c>
      <c r="BI71" s="130" t="str">
        <f t="shared" si="15"/>
        <v/>
      </c>
      <c r="BJ71" s="86"/>
      <c r="BK71" s="104"/>
    </row>
    <row r="72" spans="1:63" ht="26.1" customHeight="1" x14ac:dyDescent="0.25">
      <c r="A72" s="143"/>
      <c r="B72" s="32">
        <f t="shared" si="12"/>
        <v>45342</v>
      </c>
      <c r="C72" s="19" t="str">
        <f t="shared" si="6"/>
        <v>Di</v>
      </c>
      <c r="D72" s="20" t="str">
        <f t="shared" si="3"/>
        <v/>
      </c>
      <c r="E72" s="69" t="str">
        <f>IFERROR(VLOOKUP(B72,Einstellungen!$B$7:$C$122,2,FALSE),"")</f>
        <v/>
      </c>
      <c r="F72" s="97"/>
      <c r="G72" s="93"/>
      <c r="H72" s="115" t="str">
        <f t="shared" si="13"/>
        <v/>
      </c>
      <c r="I72" s="94"/>
      <c r="J72" s="95"/>
      <c r="K72" s="94"/>
      <c r="L72" s="95"/>
      <c r="M72" s="94"/>
      <c r="N72" s="95"/>
      <c r="O72" s="94"/>
      <c r="P72" s="95"/>
      <c r="Q72" s="94"/>
      <c r="R72" s="95"/>
      <c r="S72" s="94"/>
      <c r="T72" s="95"/>
      <c r="U72" s="94"/>
      <c r="V72" s="95"/>
      <c r="W72" s="94"/>
      <c r="X72" s="95"/>
      <c r="Y72" s="94"/>
      <c r="Z72" s="95"/>
      <c r="AA72" s="94"/>
      <c r="AB72" s="95"/>
      <c r="AC72" s="94"/>
      <c r="AD72" s="95"/>
      <c r="AE72" s="94"/>
      <c r="AF72" s="95"/>
      <c r="AG72" s="94"/>
      <c r="AH72" s="95"/>
      <c r="AI72" s="94"/>
      <c r="AJ72" s="95"/>
      <c r="AK72" s="94"/>
      <c r="AL72" s="95"/>
      <c r="AM72" s="94"/>
      <c r="AN72" s="95"/>
      <c r="AO72" s="94"/>
      <c r="AP72" s="95"/>
      <c r="AQ72" s="94"/>
      <c r="AR72" s="95"/>
      <c r="AS72" s="94"/>
      <c r="AT72" s="95"/>
      <c r="AU72" s="94"/>
      <c r="AV72" s="95"/>
      <c r="AW72" s="94"/>
      <c r="AX72" s="95"/>
      <c r="AY72" s="94"/>
      <c r="AZ72" s="95"/>
      <c r="BA72" s="94"/>
      <c r="BB72" s="95"/>
      <c r="BC72" s="94"/>
      <c r="BD72" s="96"/>
      <c r="BE72" s="130" t="str">
        <f t="shared" si="15"/>
        <v/>
      </c>
      <c r="BF72" s="130" t="str">
        <f t="shared" si="15"/>
        <v/>
      </c>
      <c r="BG72" s="130" t="str">
        <f t="shared" si="15"/>
        <v/>
      </c>
      <c r="BH72" s="130" t="str">
        <f t="shared" si="15"/>
        <v/>
      </c>
      <c r="BI72" s="130" t="str">
        <f t="shared" si="15"/>
        <v/>
      </c>
      <c r="BJ72" s="86"/>
      <c r="BK72" s="104"/>
    </row>
    <row r="73" spans="1:63" ht="26.1" customHeight="1" x14ac:dyDescent="0.25">
      <c r="A73" s="143"/>
      <c r="B73" s="32">
        <f t="shared" si="12"/>
        <v>45343</v>
      </c>
      <c r="C73" s="19" t="str">
        <f t="shared" si="6"/>
        <v>Mi</v>
      </c>
      <c r="D73" s="20" t="str">
        <f t="shared" si="3"/>
        <v/>
      </c>
      <c r="E73" s="69" t="str">
        <f>IFERROR(VLOOKUP(B73,Einstellungen!$B$7:$C$122,2,FALSE),"")</f>
        <v/>
      </c>
      <c r="F73" s="97"/>
      <c r="G73" s="93"/>
      <c r="H73" s="115" t="str">
        <f t="shared" si="13"/>
        <v/>
      </c>
      <c r="I73" s="94"/>
      <c r="J73" s="95"/>
      <c r="K73" s="94"/>
      <c r="L73" s="95"/>
      <c r="M73" s="94"/>
      <c r="N73" s="95"/>
      <c r="O73" s="94"/>
      <c r="P73" s="95"/>
      <c r="Q73" s="94"/>
      <c r="R73" s="95"/>
      <c r="S73" s="94"/>
      <c r="T73" s="95"/>
      <c r="U73" s="94"/>
      <c r="V73" s="95"/>
      <c r="W73" s="94"/>
      <c r="X73" s="95"/>
      <c r="Y73" s="94"/>
      <c r="Z73" s="95"/>
      <c r="AA73" s="94"/>
      <c r="AB73" s="95"/>
      <c r="AC73" s="94"/>
      <c r="AD73" s="95"/>
      <c r="AE73" s="94"/>
      <c r="AF73" s="95"/>
      <c r="AG73" s="94"/>
      <c r="AH73" s="95"/>
      <c r="AI73" s="94"/>
      <c r="AJ73" s="95"/>
      <c r="AK73" s="94"/>
      <c r="AL73" s="95"/>
      <c r="AM73" s="94"/>
      <c r="AN73" s="95"/>
      <c r="AO73" s="94"/>
      <c r="AP73" s="95"/>
      <c r="AQ73" s="94"/>
      <c r="AR73" s="95"/>
      <c r="AS73" s="94"/>
      <c r="AT73" s="95"/>
      <c r="AU73" s="94"/>
      <c r="AV73" s="95"/>
      <c r="AW73" s="94"/>
      <c r="AX73" s="95"/>
      <c r="AY73" s="94"/>
      <c r="AZ73" s="95"/>
      <c r="BA73" s="94"/>
      <c r="BB73" s="95"/>
      <c r="BC73" s="94"/>
      <c r="BD73" s="96"/>
      <c r="BE73" s="130" t="str">
        <f t="shared" si="15"/>
        <v/>
      </c>
      <c r="BF73" s="130" t="str">
        <f t="shared" si="15"/>
        <v/>
      </c>
      <c r="BG73" s="130" t="str">
        <f t="shared" si="15"/>
        <v/>
      </c>
      <c r="BH73" s="130" t="str">
        <f t="shared" si="15"/>
        <v/>
      </c>
      <c r="BI73" s="130" t="str">
        <f t="shared" si="15"/>
        <v/>
      </c>
      <c r="BJ73" s="86"/>
      <c r="BK73" s="104"/>
    </row>
    <row r="74" spans="1:63" ht="26.1" customHeight="1" x14ac:dyDescent="0.25">
      <c r="A74" s="143"/>
      <c r="B74" s="32">
        <f t="shared" si="12"/>
        <v>45344</v>
      </c>
      <c r="C74" s="19" t="str">
        <f t="shared" si="6"/>
        <v>Do</v>
      </c>
      <c r="D74" s="20" t="str">
        <f t="shared" si="3"/>
        <v/>
      </c>
      <c r="E74" s="69" t="str">
        <f>IFERROR(VLOOKUP(B74,Einstellungen!$B$7:$C$122,2,FALSE),"")</f>
        <v/>
      </c>
      <c r="F74" s="97"/>
      <c r="G74" s="93"/>
      <c r="H74" s="115" t="str">
        <f t="shared" si="13"/>
        <v/>
      </c>
      <c r="I74" s="94"/>
      <c r="J74" s="95"/>
      <c r="K74" s="94"/>
      <c r="L74" s="95"/>
      <c r="M74" s="94"/>
      <c r="N74" s="95"/>
      <c r="O74" s="94"/>
      <c r="P74" s="95"/>
      <c r="Q74" s="94"/>
      <c r="R74" s="95"/>
      <c r="S74" s="94"/>
      <c r="T74" s="95"/>
      <c r="U74" s="94"/>
      <c r="V74" s="95"/>
      <c r="W74" s="94"/>
      <c r="X74" s="95"/>
      <c r="Y74" s="94"/>
      <c r="Z74" s="95"/>
      <c r="AA74" s="94"/>
      <c r="AB74" s="95"/>
      <c r="AC74" s="94"/>
      <c r="AD74" s="95"/>
      <c r="AE74" s="94"/>
      <c r="AF74" s="95"/>
      <c r="AG74" s="94"/>
      <c r="AH74" s="95"/>
      <c r="AI74" s="94"/>
      <c r="AJ74" s="95"/>
      <c r="AK74" s="94"/>
      <c r="AL74" s="95"/>
      <c r="AM74" s="94"/>
      <c r="AN74" s="95"/>
      <c r="AO74" s="94"/>
      <c r="AP74" s="95"/>
      <c r="AQ74" s="94"/>
      <c r="AR74" s="95"/>
      <c r="AS74" s="94"/>
      <c r="AT74" s="95"/>
      <c r="AU74" s="94"/>
      <c r="AV74" s="95"/>
      <c r="AW74" s="94"/>
      <c r="AX74" s="95"/>
      <c r="AY74" s="94"/>
      <c r="AZ74" s="95"/>
      <c r="BA74" s="94"/>
      <c r="BB74" s="95"/>
      <c r="BC74" s="94"/>
      <c r="BD74" s="96"/>
      <c r="BE74" s="130" t="str">
        <f t="shared" si="15"/>
        <v/>
      </c>
      <c r="BF74" s="130" t="str">
        <f t="shared" si="15"/>
        <v/>
      </c>
      <c r="BG74" s="130" t="str">
        <f t="shared" si="15"/>
        <v/>
      </c>
      <c r="BH74" s="130" t="str">
        <f t="shared" si="15"/>
        <v/>
      </c>
      <c r="BI74" s="130" t="str">
        <f t="shared" si="15"/>
        <v/>
      </c>
      <c r="BJ74" s="86"/>
      <c r="BK74" s="104"/>
    </row>
    <row r="75" spans="1:63" ht="26.1" customHeight="1" x14ac:dyDescent="0.25">
      <c r="A75" s="143"/>
      <c r="B75" s="32">
        <f t="shared" si="12"/>
        <v>45345</v>
      </c>
      <c r="C75" s="19" t="str">
        <f t="shared" si="6"/>
        <v>Fr</v>
      </c>
      <c r="D75" s="20" t="str">
        <f t="shared" si="3"/>
        <v/>
      </c>
      <c r="E75" s="69" t="str">
        <f>IFERROR(VLOOKUP(B75,Einstellungen!$B$7:$C$122,2,FALSE),"")</f>
        <v/>
      </c>
      <c r="F75" s="97"/>
      <c r="G75" s="93"/>
      <c r="H75" s="115" t="str">
        <f t="shared" si="13"/>
        <v/>
      </c>
      <c r="I75" s="94"/>
      <c r="J75" s="95"/>
      <c r="K75" s="94"/>
      <c r="L75" s="95"/>
      <c r="M75" s="94"/>
      <c r="N75" s="95"/>
      <c r="O75" s="94"/>
      <c r="P75" s="95"/>
      <c r="Q75" s="94"/>
      <c r="R75" s="95"/>
      <c r="S75" s="94"/>
      <c r="T75" s="95"/>
      <c r="U75" s="94"/>
      <c r="V75" s="95"/>
      <c r="W75" s="94"/>
      <c r="X75" s="95"/>
      <c r="Y75" s="94"/>
      <c r="Z75" s="95"/>
      <c r="AA75" s="94"/>
      <c r="AB75" s="95"/>
      <c r="AC75" s="94"/>
      <c r="AD75" s="95"/>
      <c r="AE75" s="94"/>
      <c r="AF75" s="95"/>
      <c r="AG75" s="94"/>
      <c r="AH75" s="95"/>
      <c r="AI75" s="94"/>
      <c r="AJ75" s="95"/>
      <c r="AK75" s="94"/>
      <c r="AL75" s="95"/>
      <c r="AM75" s="94"/>
      <c r="AN75" s="95"/>
      <c r="AO75" s="94"/>
      <c r="AP75" s="95"/>
      <c r="AQ75" s="94"/>
      <c r="AR75" s="95"/>
      <c r="AS75" s="94"/>
      <c r="AT75" s="95"/>
      <c r="AU75" s="94"/>
      <c r="AV75" s="95"/>
      <c r="AW75" s="94"/>
      <c r="AX75" s="95"/>
      <c r="AY75" s="94"/>
      <c r="AZ75" s="95"/>
      <c r="BA75" s="94"/>
      <c r="BB75" s="95"/>
      <c r="BC75" s="94"/>
      <c r="BD75" s="96"/>
      <c r="BE75" s="130" t="str">
        <f t="shared" si="15"/>
        <v/>
      </c>
      <c r="BF75" s="130" t="str">
        <f t="shared" si="15"/>
        <v/>
      </c>
      <c r="BG75" s="130" t="str">
        <f t="shared" si="15"/>
        <v/>
      </c>
      <c r="BH75" s="130" t="str">
        <f t="shared" si="15"/>
        <v/>
      </c>
      <c r="BI75" s="130" t="str">
        <f t="shared" si="15"/>
        <v/>
      </c>
      <c r="BJ75" s="86"/>
      <c r="BK75" s="104"/>
    </row>
    <row r="76" spans="1:63" ht="26.1" customHeight="1" x14ac:dyDescent="0.25">
      <c r="A76" s="143"/>
      <c r="B76" s="32">
        <f t="shared" si="12"/>
        <v>45346</v>
      </c>
      <c r="C76" s="19" t="str">
        <f t="shared" si="6"/>
        <v>Sa</v>
      </c>
      <c r="D76" s="20" t="str">
        <f t="shared" si="3"/>
        <v/>
      </c>
      <c r="E76" s="69" t="str">
        <f>IFERROR(VLOOKUP(B76,Einstellungen!$B$7:$C$122,2,FALSE),"")</f>
        <v/>
      </c>
      <c r="F76" s="97"/>
      <c r="G76" s="93"/>
      <c r="H76" s="115" t="str">
        <f t="shared" si="13"/>
        <v/>
      </c>
      <c r="I76" s="94"/>
      <c r="J76" s="95"/>
      <c r="K76" s="94"/>
      <c r="L76" s="95"/>
      <c r="M76" s="94"/>
      <c r="N76" s="95"/>
      <c r="O76" s="94"/>
      <c r="P76" s="95"/>
      <c r="Q76" s="94"/>
      <c r="R76" s="95"/>
      <c r="S76" s="94"/>
      <c r="T76" s="95"/>
      <c r="U76" s="94"/>
      <c r="V76" s="95"/>
      <c r="W76" s="94"/>
      <c r="X76" s="95"/>
      <c r="Y76" s="94"/>
      <c r="Z76" s="95"/>
      <c r="AA76" s="94"/>
      <c r="AB76" s="95"/>
      <c r="AC76" s="94"/>
      <c r="AD76" s="95"/>
      <c r="AE76" s="94"/>
      <c r="AF76" s="95"/>
      <c r="AG76" s="94"/>
      <c r="AH76" s="95"/>
      <c r="AI76" s="94"/>
      <c r="AJ76" s="95"/>
      <c r="AK76" s="94"/>
      <c r="AL76" s="95"/>
      <c r="AM76" s="94"/>
      <c r="AN76" s="95"/>
      <c r="AO76" s="94"/>
      <c r="AP76" s="95"/>
      <c r="AQ76" s="94"/>
      <c r="AR76" s="95"/>
      <c r="AS76" s="94"/>
      <c r="AT76" s="95"/>
      <c r="AU76" s="94"/>
      <c r="AV76" s="95"/>
      <c r="AW76" s="94"/>
      <c r="AX76" s="95"/>
      <c r="AY76" s="94"/>
      <c r="AZ76" s="95"/>
      <c r="BA76" s="94"/>
      <c r="BB76" s="95"/>
      <c r="BC76" s="94"/>
      <c r="BD76" s="96"/>
      <c r="BE76" s="130" t="str">
        <f t="shared" si="15"/>
        <v/>
      </c>
      <c r="BF76" s="130" t="str">
        <f t="shared" si="15"/>
        <v/>
      </c>
      <c r="BG76" s="130" t="str">
        <f t="shared" si="15"/>
        <v/>
      </c>
      <c r="BH76" s="130" t="str">
        <f t="shared" si="15"/>
        <v/>
      </c>
      <c r="BI76" s="130" t="str">
        <f t="shared" si="15"/>
        <v/>
      </c>
      <c r="BJ76" s="86"/>
      <c r="BK76" s="104"/>
    </row>
    <row r="77" spans="1:63" ht="26.1" customHeight="1" x14ac:dyDescent="0.25">
      <c r="A77" s="143"/>
      <c r="B77" s="32">
        <f t="shared" si="12"/>
        <v>45347</v>
      </c>
      <c r="C77" s="19" t="str">
        <f t="shared" si="6"/>
        <v>So</v>
      </c>
      <c r="D77" s="20" t="str">
        <f t="shared" si="3"/>
        <v/>
      </c>
      <c r="E77" s="69" t="str">
        <f>IFERROR(VLOOKUP(B77,Einstellungen!$B$7:$C$122,2,FALSE),"")</f>
        <v/>
      </c>
      <c r="F77" s="97"/>
      <c r="G77" s="93"/>
      <c r="H77" s="115" t="str">
        <f t="shared" si="13"/>
        <v/>
      </c>
      <c r="I77" s="94"/>
      <c r="J77" s="95"/>
      <c r="K77" s="94"/>
      <c r="L77" s="95"/>
      <c r="M77" s="94"/>
      <c r="N77" s="95"/>
      <c r="O77" s="94"/>
      <c r="P77" s="95"/>
      <c r="Q77" s="94"/>
      <c r="R77" s="95"/>
      <c r="S77" s="94"/>
      <c r="T77" s="95"/>
      <c r="U77" s="94"/>
      <c r="V77" s="95"/>
      <c r="W77" s="94"/>
      <c r="X77" s="95"/>
      <c r="Y77" s="94"/>
      <c r="Z77" s="95"/>
      <c r="AA77" s="94"/>
      <c r="AB77" s="95"/>
      <c r="AC77" s="94"/>
      <c r="AD77" s="95"/>
      <c r="AE77" s="94"/>
      <c r="AF77" s="95"/>
      <c r="AG77" s="94"/>
      <c r="AH77" s="95"/>
      <c r="AI77" s="94"/>
      <c r="AJ77" s="95"/>
      <c r="AK77" s="94"/>
      <c r="AL77" s="95"/>
      <c r="AM77" s="94"/>
      <c r="AN77" s="95"/>
      <c r="AO77" s="94"/>
      <c r="AP77" s="95"/>
      <c r="AQ77" s="94"/>
      <c r="AR77" s="95"/>
      <c r="AS77" s="94"/>
      <c r="AT77" s="95"/>
      <c r="AU77" s="94"/>
      <c r="AV77" s="95"/>
      <c r="AW77" s="94"/>
      <c r="AX77" s="95"/>
      <c r="AY77" s="94"/>
      <c r="AZ77" s="95"/>
      <c r="BA77" s="94"/>
      <c r="BB77" s="95"/>
      <c r="BC77" s="94"/>
      <c r="BD77" s="96"/>
      <c r="BE77" s="130" t="str">
        <f t="shared" si="15"/>
        <v/>
      </c>
      <c r="BF77" s="130" t="str">
        <f t="shared" si="15"/>
        <v/>
      </c>
      <c r="BG77" s="130" t="str">
        <f t="shared" si="15"/>
        <v/>
      </c>
      <c r="BH77" s="130" t="str">
        <f t="shared" si="15"/>
        <v/>
      </c>
      <c r="BI77" s="130" t="str">
        <f t="shared" si="15"/>
        <v/>
      </c>
      <c r="BJ77" s="86"/>
      <c r="BK77" s="104"/>
    </row>
    <row r="78" spans="1:63" ht="26.1" customHeight="1" x14ac:dyDescent="0.25">
      <c r="A78" s="143"/>
      <c r="B78" s="32">
        <f t="shared" si="12"/>
        <v>45348</v>
      </c>
      <c r="C78" s="19" t="str">
        <f t="shared" si="6"/>
        <v>Mo</v>
      </c>
      <c r="D78" s="20">
        <f t="shared" si="3"/>
        <v>9</v>
      </c>
      <c r="E78" s="69" t="str">
        <f>IFERROR(VLOOKUP(B78,Einstellungen!$B$7:$C$122,2,FALSE),"")</f>
        <v/>
      </c>
      <c r="F78" s="97"/>
      <c r="G78" s="93"/>
      <c r="H78" s="115" t="str">
        <f t="shared" si="13"/>
        <v/>
      </c>
      <c r="I78" s="94"/>
      <c r="J78" s="95"/>
      <c r="K78" s="94"/>
      <c r="L78" s="95"/>
      <c r="M78" s="94"/>
      <c r="N78" s="95"/>
      <c r="O78" s="94"/>
      <c r="P78" s="95"/>
      <c r="Q78" s="94"/>
      <c r="R78" s="95"/>
      <c r="S78" s="94"/>
      <c r="T78" s="95"/>
      <c r="U78" s="94"/>
      <c r="V78" s="95"/>
      <c r="W78" s="94"/>
      <c r="X78" s="95"/>
      <c r="Y78" s="94"/>
      <c r="Z78" s="95"/>
      <c r="AA78" s="94"/>
      <c r="AB78" s="95"/>
      <c r="AC78" s="94"/>
      <c r="AD78" s="95"/>
      <c r="AE78" s="94"/>
      <c r="AF78" s="95"/>
      <c r="AG78" s="94"/>
      <c r="AH78" s="95"/>
      <c r="AI78" s="94"/>
      <c r="AJ78" s="95"/>
      <c r="AK78" s="94"/>
      <c r="AL78" s="95"/>
      <c r="AM78" s="94"/>
      <c r="AN78" s="95"/>
      <c r="AO78" s="94"/>
      <c r="AP78" s="95"/>
      <c r="AQ78" s="94"/>
      <c r="AR78" s="95"/>
      <c r="AS78" s="94"/>
      <c r="AT78" s="95"/>
      <c r="AU78" s="94"/>
      <c r="AV78" s="95"/>
      <c r="AW78" s="94"/>
      <c r="AX78" s="95"/>
      <c r="AY78" s="94"/>
      <c r="AZ78" s="95"/>
      <c r="BA78" s="94"/>
      <c r="BB78" s="95"/>
      <c r="BC78" s="94"/>
      <c r="BD78" s="96"/>
      <c r="BE78" s="130" t="str">
        <f t="shared" si="15"/>
        <v/>
      </c>
      <c r="BF78" s="130" t="str">
        <f t="shared" si="15"/>
        <v/>
      </c>
      <c r="BG78" s="130" t="str">
        <f t="shared" si="15"/>
        <v/>
      </c>
      <c r="BH78" s="130" t="str">
        <f t="shared" si="15"/>
        <v/>
      </c>
      <c r="BI78" s="130" t="str">
        <f t="shared" si="15"/>
        <v/>
      </c>
      <c r="BJ78" s="86"/>
      <c r="BK78" s="104"/>
    </row>
    <row r="79" spans="1:63" ht="26.1" customHeight="1" x14ac:dyDescent="0.25">
      <c r="A79" s="143"/>
      <c r="B79" s="32">
        <f t="shared" si="12"/>
        <v>45349</v>
      </c>
      <c r="C79" s="19" t="str">
        <f t="shared" si="6"/>
        <v>Di</v>
      </c>
      <c r="D79" s="20" t="str">
        <f t="shared" si="3"/>
        <v/>
      </c>
      <c r="E79" s="69" t="str">
        <f>IFERROR(VLOOKUP(B79,Einstellungen!$B$7:$C$122,2,FALSE),"")</f>
        <v/>
      </c>
      <c r="F79" s="97"/>
      <c r="G79" s="93"/>
      <c r="H79" s="115" t="str">
        <f t="shared" si="13"/>
        <v/>
      </c>
      <c r="I79" s="94"/>
      <c r="J79" s="95"/>
      <c r="K79" s="94"/>
      <c r="L79" s="95"/>
      <c r="M79" s="94"/>
      <c r="N79" s="95"/>
      <c r="O79" s="94"/>
      <c r="P79" s="95"/>
      <c r="Q79" s="94"/>
      <c r="R79" s="95"/>
      <c r="S79" s="94"/>
      <c r="T79" s="95"/>
      <c r="U79" s="94"/>
      <c r="V79" s="95"/>
      <c r="W79" s="94"/>
      <c r="X79" s="95"/>
      <c r="Y79" s="94"/>
      <c r="Z79" s="95"/>
      <c r="AA79" s="94"/>
      <c r="AB79" s="95"/>
      <c r="AC79" s="94"/>
      <c r="AD79" s="95"/>
      <c r="AE79" s="94"/>
      <c r="AF79" s="95"/>
      <c r="AG79" s="94"/>
      <c r="AH79" s="95"/>
      <c r="AI79" s="94"/>
      <c r="AJ79" s="95"/>
      <c r="AK79" s="94"/>
      <c r="AL79" s="95"/>
      <c r="AM79" s="94"/>
      <c r="AN79" s="95"/>
      <c r="AO79" s="94"/>
      <c r="AP79" s="95"/>
      <c r="AQ79" s="94"/>
      <c r="AR79" s="95"/>
      <c r="AS79" s="94"/>
      <c r="AT79" s="95"/>
      <c r="AU79" s="94"/>
      <c r="AV79" s="95"/>
      <c r="AW79" s="94"/>
      <c r="AX79" s="95"/>
      <c r="AY79" s="94"/>
      <c r="AZ79" s="95"/>
      <c r="BA79" s="94"/>
      <c r="BB79" s="95"/>
      <c r="BC79" s="94"/>
      <c r="BD79" s="96"/>
      <c r="BE79" s="130" t="str">
        <f t="shared" si="15"/>
        <v/>
      </c>
      <c r="BF79" s="130" t="str">
        <f t="shared" si="15"/>
        <v/>
      </c>
      <c r="BG79" s="130" t="str">
        <f t="shared" si="15"/>
        <v/>
      </c>
      <c r="BH79" s="130" t="str">
        <f t="shared" si="15"/>
        <v/>
      </c>
      <c r="BI79" s="130" t="str">
        <f t="shared" si="15"/>
        <v/>
      </c>
      <c r="BJ79" s="86"/>
      <c r="BK79" s="104"/>
    </row>
    <row r="80" spans="1:63" ht="26.1" customHeight="1" x14ac:dyDescent="0.25">
      <c r="A80" s="143"/>
      <c r="B80" s="32">
        <f t="shared" si="12"/>
        <v>45350</v>
      </c>
      <c r="C80" s="19" t="str">
        <f t="shared" si="6"/>
        <v>Mi</v>
      </c>
      <c r="D80" s="20" t="str">
        <f t="shared" si="3"/>
        <v/>
      </c>
      <c r="E80" s="69" t="str">
        <f>IFERROR(VLOOKUP(B80,Einstellungen!$B$7:$C$122,2,FALSE),"")</f>
        <v/>
      </c>
      <c r="F80" s="97"/>
      <c r="G80" s="93"/>
      <c r="H80" s="115" t="str">
        <f t="shared" si="13"/>
        <v/>
      </c>
      <c r="I80" s="94"/>
      <c r="J80" s="95"/>
      <c r="K80" s="94"/>
      <c r="L80" s="95"/>
      <c r="M80" s="94"/>
      <c r="N80" s="95"/>
      <c r="O80" s="94"/>
      <c r="P80" s="95"/>
      <c r="Q80" s="94"/>
      <c r="R80" s="95"/>
      <c r="S80" s="94"/>
      <c r="T80" s="95"/>
      <c r="U80" s="94"/>
      <c r="V80" s="95"/>
      <c r="W80" s="94"/>
      <c r="X80" s="95"/>
      <c r="Y80" s="94"/>
      <c r="Z80" s="95"/>
      <c r="AA80" s="94"/>
      <c r="AB80" s="95"/>
      <c r="AC80" s="94"/>
      <c r="AD80" s="95"/>
      <c r="AE80" s="94"/>
      <c r="AF80" s="95"/>
      <c r="AG80" s="94"/>
      <c r="AH80" s="95"/>
      <c r="AI80" s="94"/>
      <c r="AJ80" s="95"/>
      <c r="AK80" s="94"/>
      <c r="AL80" s="95"/>
      <c r="AM80" s="94"/>
      <c r="AN80" s="95"/>
      <c r="AO80" s="94"/>
      <c r="AP80" s="95"/>
      <c r="AQ80" s="94"/>
      <c r="AR80" s="95"/>
      <c r="AS80" s="94"/>
      <c r="AT80" s="95"/>
      <c r="AU80" s="94"/>
      <c r="AV80" s="95"/>
      <c r="AW80" s="94"/>
      <c r="AX80" s="95"/>
      <c r="AY80" s="94"/>
      <c r="AZ80" s="95"/>
      <c r="BA80" s="94"/>
      <c r="BB80" s="95"/>
      <c r="BC80" s="94"/>
      <c r="BD80" s="96"/>
      <c r="BE80" s="130" t="str">
        <f t="shared" si="15"/>
        <v/>
      </c>
      <c r="BF80" s="130" t="str">
        <f t="shared" si="15"/>
        <v/>
      </c>
      <c r="BG80" s="130" t="str">
        <f t="shared" si="15"/>
        <v/>
      </c>
      <c r="BH80" s="130" t="str">
        <f t="shared" si="15"/>
        <v/>
      </c>
      <c r="BI80" s="130" t="str">
        <f t="shared" si="15"/>
        <v/>
      </c>
      <c r="BJ80" s="86"/>
      <c r="BK80" s="104"/>
    </row>
    <row r="81" spans="1:63" ht="26.1" customHeight="1" x14ac:dyDescent="0.25">
      <c r="A81" s="143"/>
      <c r="B81" s="32">
        <f>IF(B80=EOMONTH(B80,0),"",B80+1)</f>
        <v>45351</v>
      </c>
      <c r="C81" s="19" t="str">
        <f>IF(B81&lt;&gt;"",TEXT(B81,"TTT"),"")</f>
        <v>Do</v>
      </c>
      <c r="D81" s="20" t="str">
        <f t="shared" si="3"/>
        <v/>
      </c>
      <c r="E81" s="69" t="str">
        <f>IF(B81&lt;&gt;"",IFERROR(VLOOKUP(B81,Einstellungen!$B$7:$C$122,2,FALSE),""),"")</f>
        <v/>
      </c>
      <c r="F81" s="97"/>
      <c r="G81" s="93"/>
      <c r="H81" s="115" t="str">
        <f t="shared" si="13"/>
        <v/>
      </c>
      <c r="I81" s="94"/>
      <c r="J81" s="95"/>
      <c r="K81" s="94"/>
      <c r="L81" s="95"/>
      <c r="M81" s="94"/>
      <c r="N81" s="95"/>
      <c r="O81" s="94"/>
      <c r="P81" s="95"/>
      <c r="Q81" s="94"/>
      <c r="R81" s="95"/>
      <c r="S81" s="94"/>
      <c r="T81" s="95"/>
      <c r="U81" s="94"/>
      <c r="V81" s="95"/>
      <c r="W81" s="94"/>
      <c r="X81" s="95"/>
      <c r="Y81" s="94"/>
      <c r="Z81" s="95"/>
      <c r="AA81" s="94"/>
      <c r="AB81" s="95"/>
      <c r="AC81" s="94"/>
      <c r="AD81" s="95"/>
      <c r="AE81" s="94"/>
      <c r="AF81" s="95"/>
      <c r="AG81" s="94"/>
      <c r="AH81" s="95"/>
      <c r="AI81" s="94"/>
      <c r="AJ81" s="95"/>
      <c r="AK81" s="94"/>
      <c r="AL81" s="95"/>
      <c r="AM81" s="94"/>
      <c r="AN81" s="95"/>
      <c r="AO81" s="94"/>
      <c r="AP81" s="95"/>
      <c r="AQ81" s="94"/>
      <c r="AR81" s="95"/>
      <c r="AS81" s="94"/>
      <c r="AT81" s="95"/>
      <c r="AU81" s="94"/>
      <c r="AV81" s="95"/>
      <c r="AW81" s="94"/>
      <c r="AX81" s="95"/>
      <c r="AY81" s="94"/>
      <c r="AZ81" s="95"/>
      <c r="BA81" s="94"/>
      <c r="BB81" s="95"/>
      <c r="BC81" s="94"/>
      <c r="BD81" s="96"/>
      <c r="BE81" s="130" t="str">
        <f t="shared" si="15"/>
        <v/>
      </c>
      <c r="BF81" s="130" t="str">
        <f t="shared" si="15"/>
        <v/>
      </c>
      <c r="BG81" s="130" t="str">
        <f t="shared" si="15"/>
        <v/>
      </c>
      <c r="BH81" s="130" t="str">
        <f t="shared" si="15"/>
        <v/>
      </c>
      <c r="BI81" s="130" t="str">
        <f t="shared" si="15"/>
        <v/>
      </c>
      <c r="BJ81" s="86"/>
      <c r="BK81" s="104"/>
    </row>
    <row r="82" spans="1:63" ht="26.1" customHeight="1" x14ac:dyDescent="0.25">
      <c r="A82" s="143"/>
      <c r="B82" s="145" t="s">
        <v>107</v>
      </c>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31">
        <f>SUM(BE53:BE81)</f>
        <v>0</v>
      </c>
      <c r="BF82" s="131">
        <f t="shared" ref="BF82:BH82" si="16">SUM(BF53:BF81)</f>
        <v>0</v>
      </c>
      <c r="BG82" s="131">
        <f t="shared" si="16"/>
        <v>0</v>
      </c>
      <c r="BH82" s="131">
        <f t="shared" si="16"/>
        <v>0</v>
      </c>
      <c r="BI82" s="131">
        <f>SUM(BI53:BI81)</f>
        <v>0</v>
      </c>
      <c r="BJ82" s="85" t="str">
        <f>IFERROR(AVERAGE(BJ53:BJ81),"")</f>
        <v/>
      </c>
      <c r="BK82" s="84"/>
    </row>
    <row r="83" spans="1:63" ht="26.1" customHeight="1" x14ac:dyDescent="0.25">
      <c r="A83" s="143"/>
      <c r="B83" s="147"/>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9"/>
      <c r="BF83" s="149"/>
      <c r="BG83" s="149"/>
      <c r="BH83" s="149"/>
      <c r="BI83" s="149"/>
      <c r="BJ83" s="149"/>
      <c r="BK83" s="150"/>
    </row>
    <row r="84" spans="1:63" ht="26.1" customHeight="1" x14ac:dyDescent="0.25">
      <c r="A84" s="143"/>
      <c r="B84" s="147"/>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50"/>
    </row>
    <row r="85" spans="1:63" ht="26.1" customHeight="1" x14ac:dyDescent="0.25">
      <c r="A85" s="143"/>
      <c r="B85" s="147"/>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50"/>
    </row>
    <row r="86" spans="1:63" ht="26.1" customHeight="1" x14ac:dyDescent="0.25">
      <c r="A86" s="143"/>
      <c r="B86" s="147"/>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50"/>
    </row>
    <row r="87" spans="1:63" ht="26.1" customHeight="1" x14ac:dyDescent="0.25">
      <c r="A87" s="143"/>
      <c r="B87" s="147"/>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50"/>
    </row>
    <row r="88" spans="1:63" ht="26.1" customHeight="1" x14ac:dyDescent="0.25">
      <c r="A88" s="143"/>
      <c r="B88" s="147"/>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50"/>
    </row>
    <row r="89" spans="1:63" ht="26.1" customHeight="1" x14ac:dyDescent="0.25">
      <c r="A89" s="143"/>
      <c r="B89" s="147"/>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50"/>
    </row>
    <row r="90" spans="1:63" ht="26.1" customHeight="1" x14ac:dyDescent="0.25">
      <c r="A90" s="143"/>
      <c r="B90" s="147"/>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50"/>
    </row>
    <row r="91" spans="1:63" ht="26.1" customHeight="1" x14ac:dyDescent="0.25">
      <c r="A91" s="143"/>
      <c r="B91" s="147"/>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50"/>
    </row>
    <row r="92" spans="1:63" ht="26.1" customHeight="1" x14ac:dyDescent="0.25">
      <c r="A92" s="143"/>
      <c r="B92" s="147"/>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50"/>
    </row>
    <row r="93" spans="1:63" ht="26.1" customHeight="1" x14ac:dyDescent="0.25">
      <c r="A93" s="143"/>
      <c r="B93" s="147"/>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50"/>
    </row>
    <row r="94" spans="1:63" ht="26.1" customHeight="1" thickBot="1" x14ac:dyDescent="0.3">
      <c r="A94" s="143"/>
      <c r="B94" s="158"/>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60"/>
    </row>
    <row r="95" spans="1:63" ht="26.1" customHeight="1" thickBot="1" x14ac:dyDescent="0.3">
      <c r="A95" s="143"/>
      <c r="B95" s="163"/>
      <c r="C95" s="163"/>
      <c r="D95" s="163"/>
      <c r="E95" s="28"/>
      <c r="F95" s="28"/>
      <c r="G95" s="28"/>
      <c r="H95" s="30"/>
      <c r="I95" s="28"/>
      <c r="J95" s="29"/>
      <c r="K95" s="29"/>
      <c r="L95" s="29"/>
      <c r="M95" s="30"/>
      <c r="N95" s="30"/>
      <c r="O95" s="30"/>
      <c r="P95" s="30"/>
      <c r="Q95" s="30"/>
      <c r="R95" s="30"/>
      <c r="S95" s="28"/>
      <c r="T95" s="29"/>
      <c r="U95" s="29"/>
      <c r="V95" s="29"/>
      <c r="W95" s="30"/>
      <c r="X95" s="28"/>
      <c r="Y95" s="29"/>
      <c r="Z95" s="29"/>
      <c r="AA95" s="29"/>
      <c r="AB95" s="30"/>
      <c r="AC95" s="30"/>
      <c r="AD95" s="30"/>
      <c r="AE95" s="30"/>
      <c r="AF95" s="30"/>
      <c r="AG95" s="30"/>
      <c r="AH95" s="28"/>
      <c r="AI95" s="29"/>
      <c r="AJ95" s="29"/>
      <c r="AK95" s="29"/>
      <c r="AL95" s="30"/>
      <c r="AM95" s="30"/>
      <c r="AN95" s="30"/>
      <c r="AO95" s="30"/>
      <c r="AP95" s="30"/>
      <c r="AQ95" s="30"/>
      <c r="AR95" s="30"/>
      <c r="AS95" s="30"/>
      <c r="AT95" s="30"/>
      <c r="AU95" s="30"/>
      <c r="AV95" s="28"/>
      <c r="AW95" s="29"/>
      <c r="AX95" s="29"/>
      <c r="AY95" s="29"/>
      <c r="AZ95" s="30"/>
      <c r="BA95" s="30"/>
      <c r="BB95" s="30"/>
      <c r="BC95" s="30"/>
      <c r="BD95" s="30"/>
      <c r="BE95" s="30"/>
      <c r="BF95" s="30"/>
      <c r="BG95" s="30"/>
      <c r="BH95" s="30"/>
      <c r="BI95" s="30"/>
      <c r="BJ95" s="30"/>
      <c r="BK95" s="31"/>
    </row>
    <row r="96" spans="1:63" ht="26.1" customHeight="1" thickBot="1" x14ac:dyDescent="0.35">
      <c r="A96" s="143" t="s">
        <v>38</v>
      </c>
      <c r="B96" s="156" t="str">
        <f>TEXT(B97,"MMMM")&amp;" "&amp;Kalenderjahr</f>
        <v>März 2024</v>
      </c>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29" t="s">
        <v>94</v>
      </c>
      <c r="BF96" s="129" t="s">
        <v>95</v>
      </c>
      <c r="BG96" s="129" t="s">
        <v>99</v>
      </c>
      <c r="BH96" s="129" t="s">
        <v>100</v>
      </c>
      <c r="BI96" s="129" t="s">
        <v>102</v>
      </c>
      <c r="BJ96" s="129" t="s">
        <v>106</v>
      </c>
      <c r="BK96" s="101" t="s">
        <v>90</v>
      </c>
    </row>
    <row r="97" spans="1:63" ht="26.1" customHeight="1" x14ac:dyDescent="0.25">
      <c r="A97" s="143"/>
      <c r="B97" s="32">
        <f>IF(B81&lt;&gt;"",B81+1,B80+1)</f>
        <v>45352</v>
      </c>
      <c r="C97" s="19" t="str">
        <f t="shared" si="6"/>
        <v>Fr</v>
      </c>
      <c r="D97" s="20" t="str">
        <f t="shared" si="3"/>
        <v/>
      </c>
      <c r="E97" s="69" t="str">
        <f>IFERROR(VLOOKUP(B97,Einstellungen!$B$7:$C$122,2,FALSE),"")</f>
        <v/>
      </c>
      <c r="F97" s="97"/>
      <c r="G97" s="93"/>
      <c r="H97" s="115" t="str">
        <f t="shared" ref="H97:H127" si="17">IF(AND(F97&lt;&gt;"",G97&lt;&gt;""),IF($G97&gt;$F97,$G97-$F97,1+$G97-$F97),"")</f>
        <v/>
      </c>
      <c r="I97" s="90"/>
      <c r="J97" s="91"/>
      <c r="K97" s="90"/>
      <c r="L97" s="91"/>
      <c r="M97" s="90"/>
      <c r="N97" s="91"/>
      <c r="O97" s="90"/>
      <c r="P97" s="91"/>
      <c r="Q97" s="90"/>
      <c r="R97" s="91"/>
      <c r="S97" s="90"/>
      <c r="T97" s="91"/>
      <c r="U97" s="90"/>
      <c r="V97" s="91"/>
      <c r="W97" s="90"/>
      <c r="X97" s="91"/>
      <c r="Y97" s="90"/>
      <c r="Z97" s="91"/>
      <c r="AA97" s="90"/>
      <c r="AB97" s="91"/>
      <c r="AC97" s="90"/>
      <c r="AD97" s="91"/>
      <c r="AE97" s="90"/>
      <c r="AF97" s="91"/>
      <c r="AG97" s="90"/>
      <c r="AH97" s="91"/>
      <c r="AI97" s="90"/>
      <c r="AJ97" s="91"/>
      <c r="AK97" s="90"/>
      <c r="AL97" s="91"/>
      <c r="AM97" s="90"/>
      <c r="AN97" s="91"/>
      <c r="AO97" s="90"/>
      <c r="AP97" s="91"/>
      <c r="AQ97" s="90"/>
      <c r="AR97" s="91"/>
      <c r="AS97" s="90"/>
      <c r="AT97" s="91"/>
      <c r="AU97" s="90"/>
      <c r="AV97" s="91"/>
      <c r="AW97" s="90"/>
      <c r="AX97" s="91"/>
      <c r="AY97" s="90"/>
      <c r="AZ97" s="91"/>
      <c r="BA97" s="90"/>
      <c r="BB97" s="91"/>
      <c r="BC97" s="90"/>
      <c r="BD97" s="92"/>
      <c r="BE97" s="130" t="str">
        <f>IF(COUNTIF($I97:$BD97,BE$6)&lt;&gt;0,COUNTIF($I97:$BD97,BE$6),"")</f>
        <v/>
      </c>
      <c r="BF97" s="130" t="str">
        <f>IF(COUNTIF($I97:$BD97,BF$6)&lt;&gt;0,COUNTIF($I97:$BD97,BF$6),"")</f>
        <v/>
      </c>
      <c r="BG97" s="130" t="str">
        <f t="shared" ref="BG97:BI112" si="18">IF(COUNTIF($I97:$BD97,BG$6)&lt;&gt;0,COUNTIF($I97:$BD97,BG$6),"")</f>
        <v/>
      </c>
      <c r="BH97" s="130" t="str">
        <f t="shared" si="18"/>
        <v/>
      </c>
      <c r="BI97" s="130" t="str">
        <f t="shared" si="18"/>
        <v/>
      </c>
      <c r="BJ97" s="86"/>
      <c r="BK97" s="103"/>
    </row>
    <row r="98" spans="1:63" ht="26.1" customHeight="1" x14ac:dyDescent="0.25">
      <c r="A98" s="143"/>
      <c r="B98" s="32">
        <f t="shared" si="12"/>
        <v>45353</v>
      </c>
      <c r="C98" s="19" t="str">
        <f t="shared" si="6"/>
        <v>Sa</v>
      </c>
      <c r="D98" s="20" t="str">
        <f t="shared" si="3"/>
        <v/>
      </c>
      <c r="E98" s="69" t="str">
        <f>IFERROR(VLOOKUP(B98,Einstellungen!$B$7:$C$122,2,FALSE),"")</f>
        <v/>
      </c>
      <c r="F98" s="97"/>
      <c r="G98" s="93"/>
      <c r="H98" s="115" t="str">
        <f t="shared" si="17"/>
        <v/>
      </c>
      <c r="I98" s="94"/>
      <c r="J98" s="95"/>
      <c r="K98" s="94"/>
      <c r="L98" s="95"/>
      <c r="M98" s="94"/>
      <c r="N98" s="95"/>
      <c r="O98" s="94"/>
      <c r="P98" s="95"/>
      <c r="Q98" s="94"/>
      <c r="R98" s="95"/>
      <c r="S98" s="94"/>
      <c r="T98" s="95"/>
      <c r="U98" s="94"/>
      <c r="V98" s="95"/>
      <c r="W98" s="94"/>
      <c r="X98" s="95"/>
      <c r="Y98" s="94"/>
      <c r="Z98" s="95"/>
      <c r="AA98" s="94"/>
      <c r="AB98" s="95"/>
      <c r="AC98" s="94"/>
      <c r="AD98" s="95"/>
      <c r="AE98" s="94"/>
      <c r="AF98" s="95"/>
      <c r="AG98" s="94"/>
      <c r="AH98" s="95"/>
      <c r="AI98" s="94"/>
      <c r="AJ98" s="95"/>
      <c r="AK98" s="94"/>
      <c r="AL98" s="95"/>
      <c r="AM98" s="94"/>
      <c r="AN98" s="95"/>
      <c r="AO98" s="94"/>
      <c r="AP98" s="95"/>
      <c r="AQ98" s="94"/>
      <c r="AR98" s="95"/>
      <c r="AS98" s="94"/>
      <c r="AT98" s="95"/>
      <c r="AU98" s="94"/>
      <c r="AV98" s="95"/>
      <c r="AW98" s="94"/>
      <c r="AX98" s="95"/>
      <c r="AY98" s="94"/>
      <c r="AZ98" s="95"/>
      <c r="BA98" s="94"/>
      <c r="BB98" s="95"/>
      <c r="BC98" s="94"/>
      <c r="BD98" s="96"/>
      <c r="BE98" s="130" t="str">
        <f t="shared" ref="BE98:BI127" si="19">IF(COUNTIF($I98:$BD98,BE$6)&lt;&gt;0,COUNTIF($I98:$BD98,BE$6),"")</f>
        <v/>
      </c>
      <c r="BF98" s="130" t="str">
        <f t="shared" si="19"/>
        <v/>
      </c>
      <c r="BG98" s="130" t="str">
        <f t="shared" si="18"/>
        <v/>
      </c>
      <c r="BH98" s="130" t="str">
        <f t="shared" si="18"/>
        <v/>
      </c>
      <c r="BI98" s="130" t="str">
        <f t="shared" si="18"/>
        <v/>
      </c>
      <c r="BJ98" s="86"/>
      <c r="BK98" s="104"/>
    </row>
    <row r="99" spans="1:63" ht="26.1" customHeight="1" x14ac:dyDescent="0.25">
      <c r="A99" s="143"/>
      <c r="B99" s="32">
        <f t="shared" si="12"/>
        <v>45354</v>
      </c>
      <c r="C99" s="19" t="str">
        <f t="shared" si="6"/>
        <v>So</v>
      </c>
      <c r="D99" s="20" t="str">
        <f t="shared" si="3"/>
        <v/>
      </c>
      <c r="E99" s="69" t="str">
        <f>IFERROR(VLOOKUP(B99,Einstellungen!$B$7:$C$122,2,FALSE),"")</f>
        <v/>
      </c>
      <c r="F99" s="97"/>
      <c r="G99" s="93"/>
      <c r="H99" s="115" t="str">
        <f t="shared" si="17"/>
        <v/>
      </c>
      <c r="I99" s="94"/>
      <c r="J99" s="95"/>
      <c r="K99" s="94"/>
      <c r="L99" s="95"/>
      <c r="M99" s="94"/>
      <c r="N99" s="95"/>
      <c r="O99" s="94"/>
      <c r="P99" s="95"/>
      <c r="Q99" s="94"/>
      <c r="R99" s="95"/>
      <c r="S99" s="94"/>
      <c r="T99" s="95"/>
      <c r="U99" s="94"/>
      <c r="V99" s="95"/>
      <c r="W99" s="94"/>
      <c r="X99" s="95"/>
      <c r="Y99" s="94"/>
      <c r="Z99" s="95"/>
      <c r="AA99" s="94"/>
      <c r="AB99" s="95"/>
      <c r="AC99" s="94"/>
      <c r="AD99" s="95"/>
      <c r="AE99" s="94"/>
      <c r="AF99" s="95"/>
      <c r="AG99" s="94"/>
      <c r="AH99" s="95"/>
      <c r="AI99" s="94"/>
      <c r="AJ99" s="95"/>
      <c r="AK99" s="94"/>
      <c r="AL99" s="95"/>
      <c r="AM99" s="94"/>
      <c r="AN99" s="95"/>
      <c r="AO99" s="94"/>
      <c r="AP99" s="95"/>
      <c r="AQ99" s="94"/>
      <c r="AR99" s="95"/>
      <c r="AS99" s="94"/>
      <c r="AT99" s="95"/>
      <c r="AU99" s="94"/>
      <c r="AV99" s="95"/>
      <c r="AW99" s="94"/>
      <c r="AX99" s="95"/>
      <c r="AY99" s="94"/>
      <c r="AZ99" s="95"/>
      <c r="BA99" s="94"/>
      <c r="BB99" s="95"/>
      <c r="BC99" s="94"/>
      <c r="BD99" s="96"/>
      <c r="BE99" s="130" t="str">
        <f t="shared" si="19"/>
        <v/>
      </c>
      <c r="BF99" s="130" t="str">
        <f t="shared" si="19"/>
        <v/>
      </c>
      <c r="BG99" s="130" t="str">
        <f t="shared" si="18"/>
        <v/>
      </c>
      <c r="BH99" s="130" t="str">
        <f t="shared" si="18"/>
        <v/>
      </c>
      <c r="BI99" s="130" t="str">
        <f t="shared" si="18"/>
        <v/>
      </c>
      <c r="BJ99" s="86"/>
      <c r="BK99" s="104"/>
    </row>
    <row r="100" spans="1:63" ht="26.1" customHeight="1" x14ac:dyDescent="0.25">
      <c r="A100" s="143"/>
      <c r="B100" s="32">
        <f t="shared" si="12"/>
        <v>45355</v>
      </c>
      <c r="C100" s="19" t="str">
        <f t="shared" si="6"/>
        <v>Mo</v>
      </c>
      <c r="D100" s="20">
        <f t="shared" si="3"/>
        <v>10</v>
      </c>
      <c r="E100" s="69" t="str">
        <f>IFERROR(VLOOKUP(B100,Einstellungen!$B$7:$C$122,2,FALSE),"")</f>
        <v/>
      </c>
      <c r="F100" s="97"/>
      <c r="G100" s="93"/>
      <c r="H100" s="115" t="str">
        <f t="shared" si="17"/>
        <v/>
      </c>
      <c r="I100" s="94"/>
      <c r="J100" s="95"/>
      <c r="K100" s="94"/>
      <c r="L100" s="95"/>
      <c r="M100" s="94"/>
      <c r="N100" s="95"/>
      <c r="O100" s="94"/>
      <c r="P100" s="95"/>
      <c r="Q100" s="94"/>
      <c r="R100" s="95"/>
      <c r="S100" s="94"/>
      <c r="T100" s="95"/>
      <c r="U100" s="94"/>
      <c r="V100" s="95"/>
      <c r="W100" s="94"/>
      <c r="X100" s="95"/>
      <c r="Y100" s="94"/>
      <c r="Z100" s="95"/>
      <c r="AA100" s="94"/>
      <c r="AB100" s="95"/>
      <c r="AC100" s="94"/>
      <c r="AD100" s="95"/>
      <c r="AE100" s="94"/>
      <c r="AF100" s="95"/>
      <c r="AG100" s="94"/>
      <c r="AH100" s="95"/>
      <c r="AI100" s="94"/>
      <c r="AJ100" s="95"/>
      <c r="AK100" s="94"/>
      <c r="AL100" s="95"/>
      <c r="AM100" s="94"/>
      <c r="AN100" s="95"/>
      <c r="AO100" s="94"/>
      <c r="AP100" s="95"/>
      <c r="AQ100" s="94"/>
      <c r="AR100" s="95"/>
      <c r="AS100" s="94"/>
      <c r="AT100" s="95"/>
      <c r="AU100" s="94"/>
      <c r="AV100" s="95"/>
      <c r="AW100" s="94"/>
      <c r="AX100" s="95"/>
      <c r="AY100" s="94"/>
      <c r="AZ100" s="95"/>
      <c r="BA100" s="94"/>
      <c r="BB100" s="95"/>
      <c r="BC100" s="94"/>
      <c r="BD100" s="96"/>
      <c r="BE100" s="130" t="str">
        <f t="shared" si="19"/>
        <v/>
      </c>
      <c r="BF100" s="130" t="str">
        <f t="shared" si="19"/>
        <v/>
      </c>
      <c r="BG100" s="130" t="str">
        <f t="shared" si="18"/>
        <v/>
      </c>
      <c r="BH100" s="130" t="str">
        <f t="shared" si="18"/>
        <v/>
      </c>
      <c r="BI100" s="130" t="str">
        <f t="shared" si="18"/>
        <v/>
      </c>
      <c r="BJ100" s="86"/>
      <c r="BK100" s="104"/>
    </row>
    <row r="101" spans="1:63" ht="26.1" customHeight="1" x14ac:dyDescent="0.25">
      <c r="A101" s="143"/>
      <c r="B101" s="32">
        <f t="shared" si="12"/>
        <v>45356</v>
      </c>
      <c r="C101" s="19" t="str">
        <f t="shared" si="6"/>
        <v>Di</v>
      </c>
      <c r="D101" s="20" t="str">
        <f t="shared" si="3"/>
        <v/>
      </c>
      <c r="E101" s="69" t="str">
        <f>IFERROR(VLOOKUP(B101,Einstellungen!$B$7:$C$122,2,FALSE),"")</f>
        <v/>
      </c>
      <c r="F101" s="97"/>
      <c r="G101" s="93"/>
      <c r="H101" s="115" t="str">
        <f t="shared" si="17"/>
        <v/>
      </c>
      <c r="I101" s="94"/>
      <c r="J101" s="95"/>
      <c r="K101" s="94"/>
      <c r="L101" s="95"/>
      <c r="M101" s="94"/>
      <c r="N101" s="95"/>
      <c r="O101" s="94"/>
      <c r="P101" s="95"/>
      <c r="Q101" s="94"/>
      <c r="R101" s="95"/>
      <c r="S101" s="94"/>
      <c r="T101" s="95"/>
      <c r="U101" s="94"/>
      <c r="V101" s="95"/>
      <c r="W101" s="94"/>
      <c r="X101" s="95"/>
      <c r="Y101" s="94"/>
      <c r="Z101" s="95"/>
      <c r="AA101" s="94"/>
      <c r="AB101" s="95"/>
      <c r="AC101" s="94"/>
      <c r="AD101" s="95"/>
      <c r="AE101" s="94"/>
      <c r="AF101" s="95"/>
      <c r="AG101" s="94"/>
      <c r="AH101" s="95"/>
      <c r="AI101" s="94"/>
      <c r="AJ101" s="95"/>
      <c r="AK101" s="94"/>
      <c r="AL101" s="95"/>
      <c r="AM101" s="94"/>
      <c r="AN101" s="95"/>
      <c r="AO101" s="94"/>
      <c r="AP101" s="95"/>
      <c r="AQ101" s="94"/>
      <c r="AR101" s="95"/>
      <c r="AS101" s="94"/>
      <c r="AT101" s="95"/>
      <c r="AU101" s="94"/>
      <c r="AV101" s="95"/>
      <c r="AW101" s="94"/>
      <c r="AX101" s="95"/>
      <c r="AY101" s="94"/>
      <c r="AZ101" s="95"/>
      <c r="BA101" s="94"/>
      <c r="BB101" s="95"/>
      <c r="BC101" s="94"/>
      <c r="BD101" s="96"/>
      <c r="BE101" s="130" t="str">
        <f t="shared" si="19"/>
        <v/>
      </c>
      <c r="BF101" s="130" t="str">
        <f t="shared" si="19"/>
        <v/>
      </c>
      <c r="BG101" s="130" t="str">
        <f t="shared" si="18"/>
        <v/>
      </c>
      <c r="BH101" s="130" t="str">
        <f t="shared" si="18"/>
        <v/>
      </c>
      <c r="BI101" s="130" t="str">
        <f t="shared" si="18"/>
        <v/>
      </c>
      <c r="BJ101" s="86"/>
      <c r="BK101" s="104"/>
    </row>
    <row r="102" spans="1:63" ht="26.1" customHeight="1" x14ac:dyDescent="0.25">
      <c r="A102" s="143"/>
      <c r="B102" s="32">
        <f t="shared" si="12"/>
        <v>45357</v>
      </c>
      <c r="C102" s="19" t="str">
        <f t="shared" si="6"/>
        <v>Mi</v>
      </c>
      <c r="D102" s="20" t="str">
        <f t="shared" ref="D102:D195" si="20">IF(TEXT(B102,"TTT")="Mo",WEEKNUM(B102,21),"")</f>
        <v/>
      </c>
      <c r="E102" s="69" t="str">
        <f>IFERROR(VLOOKUP(B102,Einstellungen!$B$7:$C$122,2,FALSE),"")</f>
        <v/>
      </c>
      <c r="F102" s="97"/>
      <c r="G102" s="93"/>
      <c r="H102" s="115" t="str">
        <f t="shared" si="17"/>
        <v/>
      </c>
      <c r="I102" s="94"/>
      <c r="J102" s="95"/>
      <c r="K102" s="94"/>
      <c r="L102" s="95"/>
      <c r="M102" s="94"/>
      <c r="N102" s="95"/>
      <c r="O102" s="94"/>
      <c r="P102" s="95"/>
      <c r="Q102" s="94"/>
      <c r="R102" s="95"/>
      <c r="S102" s="94"/>
      <c r="T102" s="95"/>
      <c r="U102" s="94"/>
      <c r="V102" s="95"/>
      <c r="W102" s="94"/>
      <c r="X102" s="95"/>
      <c r="Y102" s="94"/>
      <c r="Z102" s="95"/>
      <c r="AA102" s="94"/>
      <c r="AB102" s="95"/>
      <c r="AC102" s="94"/>
      <c r="AD102" s="95"/>
      <c r="AE102" s="94"/>
      <c r="AF102" s="95"/>
      <c r="AG102" s="94"/>
      <c r="AH102" s="95"/>
      <c r="AI102" s="94"/>
      <c r="AJ102" s="95"/>
      <c r="AK102" s="94"/>
      <c r="AL102" s="95"/>
      <c r="AM102" s="94"/>
      <c r="AN102" s="95"/>
      <c r="AO102" s="94"/>
      <c r="AP102" s="95"/>
      <c r="AQ102" s="94"/>
      <c r="AR102" s="95"/>
      <c r="AS102" s="94"/>
      <c r="AT102" s="95"/>
      <c r="AU102" s="94"/>
      <c r="AV102" s="95"/>
      <c r="AW102" s="94"/>
      <c r="AX102" s="95"/>
      <c r="AY102" s="94"/>
      <c r="AZ102" s="95"/>
      <c r="BA102" s="94"/>
      <c r="BB102" s="95"/>
      <c r="BC102" s="94"/>
      <c r="BD102" s="96"/>
      <c r="BE102" s="130" t="str">
        <f t="shared" si="19"/>
        <v/>
      </c>
      <c r="BF102" s="130" t="str">
        <f t="shared" si="19"/>
        <v/>
      </c>
      <c r="BG102" s="130" t="str">
        <f t="shared" si="18"/>
        <v/>
      </c>
      <c r="BH102" s="130" t="str">
        <f t="shared" si="18"/>
        <v/>
      </c>
      <c r="BI102" s="130" t="str">
        <f t="shared" si="18"/>
        <v/>
      </c>
      <c r="BJ102" s="86"/>
      <c r="BK102" s="104"/>
    </row>
    <row r="103" spans="1:63" ht="26.1" customHeight="1" x14ac:dyDescent="0.25">
      <c r="A103" s="143"/>
      <c r="B103" s="32">
        <f t="shared" si="12"/>
        <v>45358</v>
      </c>
      <c r="C103" s="19" t="str">
        <f t="shared" ref="C103:C196" si="21">TEXT(B103,"TTT")</f>
        <v>Do</v>
      </c>
      <c r="D103" s="20" t="str">
        <f t="shared" si="20"/>
        <v/>
      </c>
      <c r="E103" s="69" t="str">
        <f>IFERROR(VLOOKUP(B103,Einstellungen!$B$7:$C$122,2,FALSE),"")</f>
        <v/>
      </c>
      <c r="F103" s="97"/>
      <c r="G103" s="93"/>
      <c r="H103" s="115" t="str">
        <f t="shared" si="17"/>
        <v/>
      </c>
      <c r="I103" s="94"/>
      <c r="J103" s="95"/>
      <c r="K103" s="94"/>
      <c r="L103" s="95"/>
      <c r="M103" s="94"/>
      <c r="N103" s="95"/>
      <c r="O103" s="94"/>
      <c r="P103" s="95"/>
      <c r="Q103" s="94"/>
      <c r="R103" s="95"/>
      <c r="S103" s="94"/>
      <c r="T103" s="95"/>
      <c r="U103" s="94"/>
      <c r="V103" s="95"/>
      <c r="W103" s="94"/>
      <c r="X103" s="95"/>
      <c r="Y103" s="94"/>
      <c r="Z103" s="95"/>
      <c r="AA103" s="94"/>
      <c r="AB103" s="95"/>
      <c r="AC103" s="94"/>
      <c r="AD103" s="95"/>
      <c r="AE103" s="94"/>
      <c r="AF103" s="95"/>
      <c r="AG103" s="94"/>
      <c r="AH103" s="95"/>
      <c r="AI103" s="94"/>
      <c r="AJ103" s="95"/>
      <c r="AK103" s="94"/>
      <c r="AL103" s="95"/>
      <c r="AM103" s="94"/>
      <c r="AN103" s="95"/>
      <c r="AO103" s="94"/>
      <c r="AP103" s="95"/>
      <c r="AQ103" s="94"/>
      <c r="AR103" s="95"/>
      <c r="AS103" s="94"/>
      <c r="AT103" s="95"/>
      <c r="AU103" s="94"/>
      <c r="AV103" s="95"/>
      <c r="AW103" s="94"/>
      <c r="AX103" s="95"/>
      <c r="AY103" s="94"/>
      <c r="AZ103" s="95"/>
      <c r="BA103" s="94"/>
      <c r="BB103" s="95"/>
      <c r="BC103" s="94"/>
      <c r="BD103" s="96"/>
      <c r="BE103" s="130" t="str">
        <f t="shared" si="19"/>
        <v/>
      </c>
      <c r="BF103" s="130" t="str">
        <f t="shared" si="19"/>
        <v/>
      </c>
      <c r="BG103" s="130" t="str">
        <f t="shared" si="18"/>
        <v/>
      </c>
      <c r="BH103" s="130" t="str">
        <f t="shared" si="18"/>
        <v/>
      </c>
      <c r="BI103" s="130" t="str">
        <f t="shared" si="18"/>
        <v/>
      </c>
      <c r="BJ103" s="86"/>
      <c r="BK103" s="104"/>
    </row>
    <row r="104" spans="1:63" ht="26.1" customHeight="1" x14ac:dyDescent="0.25">
      <c r="A104" s="143"/>
      <c r="B104" s="32">
        <f t="shared" ref="B104:B197" si="22">B103+1</f>
        <v>45359</v>
      </c>
      <c r="C104" s="19" t="str">
        <f t="shared" si="21"/>
        <v>Fr</v>
      </c>
      <c r="D104" s="20" t="str">
        <f t="shared" si="20"/>
        <v/>
      </c>
      <c r="E104" s="69" t="str">
        <f>IFERROR(VLOOKUP(B104,Einstellungen!$B$7:$C$122,2,FALSE),"")</f>
        <v/>
      </c>
      <c r="F104" s="97"/>
      <c r="G104" s="93"/>
      <c r="H104" s="115" t="str">
        <f t="shared" si="17"/>
        <v/>
      </c>
      <c r="I104" s="94"/>
      <c r="J104" s="95"/>
      <c r="K104" s="94"/>
      <c r="L104" s="95"/>
      <c r="M104" s="94"/>
      <c r="N104" s="95"/>
      <c r="O104" s="94"/>
      <c r="P104" s="95"/>
      <c r="Q104" s="94"/>
      <c r="R104" s="95"/>
      <c r="S104" s="94"/>
      <c r="T104" s="95"/>
      <c r="U104" s="94"/>
      <c r="V104" s="95"/>
      <c r="W104" s="94"/>
      <c r="X104" s="95"/>
      <c r="Y104" s="94"/>
      <c r="Z104" s="95"/>
      <c r="AA104" s="94"/>
      <c r="AB104" s="95"/>
      <c r="AC104" s="94"/>
      <c r="AD104" s="95"/>
      <c r="AE104" s="94"/>
      <c r="AF104" s="95"/>
      <c r="AG104" s="94"/>
      <c r="AH104" s="95"/>
      <c r="AI104" s="94"/>
      <c r="AJ104" s="95"/>
      <c r="AK104" s="94"/>
      <c r="AL104" s="95"/>
      <c r="AM104" s="94"/>
      <c r="AN104" s="95"/>
      <c r="AO104" s="94"/>
      <c r="AP104" s="95"/>
      <c r="AQ104" s="94"/>
      <c r="AR104" s="95"/>
      <c r="AS104" s="94"/>
      <c r="AT104" s="95"/>
      <c r="AU104" s="94"/>
      <c r="AV104" s="95"/>
      <c r="AW104" s="94"/>
      <c r="AX104" s="95"/>
      <c r="AY104" s="94"/>
      <c r="AZ104" s="95"/>
      <c r="BA104" s="94"/>
      <c r="BB104" s="95"/>
      <c r="BC104" s="94"/>
      <c r="BD104" s="96"/>
      <c r="BE104" s="130" t="str">
        <f t="shared" si="19"/>
        <v/>
      </c>
      <c r="BF104" s="130" t="str">
        <f t="shared" si="19"/>
        <v/>
      </c>
      <c r="BG104" s="130" t="str">
        <f t="shared" si="18"/>
        <v/>
      </c>
      <c r="BH104" s="130" t="str">
        <f t="shared" si="18"/>
        <v/>
      </c>
      <c r="BI104" s="130" t="str">
        <f t="shared" si="18"/>
        <v/>
      </c>
      <c r="BJ104" s="86"/>
      <c r="BK104" s="104"/>
    </row>
    <row r="105" spans="1:63" ht="26.1" customHeight="1" x14ac:dyDescent="0.25">
      <c r="A105" s="143"/>
      <c r="B105" s="32">
        <f t="shared" si="22"/>
        <v>45360</v>
      </c>
      <c r="C105" s="19" t="str">
        <f t="shared" si="21"/>
        <v>Sa</v>
      </c>
      <c r="D105" s="20" t="str">
        <f t="shared" si="20"/>
        <v/>
      </c>
      <c r="E105" s="69" t="str">
        <f>IFERROR(VLOOKUP(B105,Einstellungen!$B$7:$C$122,2,FALSE),"")</f>
        <v/>
      </c>
      <c r="F105" s="97"/>
      <c r="G105" s="93"/>
      <c r="H105" s="115" t="str">
        <f t="shared" si="17"/>
        <v/>
      </c>
      <c r="I105" s="94"/>
      <c r="J105" s="95"/>
      <c r="K105" s="94"/>
      <c r="L105" s="95"/>
      <c r="M105" s="94"/>
      <c r="N105" s="95"/>
      <c r="O105" s="94"/>
      <c r="P105" s="95"/>
      <c r="Q105" s="94"/>
      <c r="R105" s="95"/>
      <c r="S105" s="94"/>
      <c r="T105" s="95"/>
      <c r="U105" s="94"/>
      <c r="V105" s="95"/>
      <c r="W105" s="94"/>
      <c r="X105" s="95"/>
      <c r="Y105" s="94"/>
      <c r="Z105" s="95"/>
      <c r="AA105" s="94"/>
      <c r="AB105" s="95"/>
      <c r="AC105" s="94"/>
      <c r="AD105" s="95"/>
      <c r="AE105" s="94"/>
      <c r="AF105" s="95"/>
      <c r="AG105" s="94"/>
      <c r="AH105" s="95"/>
      <c r="AI105" s="94"/>
      <c r="AJ105" s="95"/>
      <c r="AK105" s="94"/>
      <c r="AL105" s="95"/>
      <c r="AM105" s="94"/>
      <c r="AN105" s="95"/>
      <c r="AO105" s="94"/>
      <c r="AP105" s="95"/>
      <c r="AQ105" s="94"/>
      <c r="AR105" s="95"/>
      <c r="AS105" s="94"/>
      <c r="AT105" s="95"/>
      <c r="AU105" s="94"/>
      <c r="AV105" s="95"/>
      <c r="AW105" s="94"/>
      <c r="AX105" s="95"/>
      <c r="AY105" s="94"/>
      <c r="AZ105" s="95"/>
      <c r="BA105" s="94"/>
      <c r="BB105" s="95"/>
      <c r="BC105" s="94"/>
      <c r="BD105" s="96"/>
      <c r="BE105" s="130" t="str">
        <f t="shared" si="19"/>
        <v/>
      </c>
      <c r="BF105" s="130" t="str">
        <f t="shared" si="19"/>
        <v/>
      </c>
      <c r="BG105" s="130" t="str">
        <f t="shared" si="18"/>
        <v/>
      </c>
      <c r="BH105" s="130" t="str">
        <f t="shared" si="18"/>
        <v/>
      </c>
      <c r="BI105" s="130" t="str">
        <f t="shared" si="18"/>
        <v/>
      </c>
      <c r="BJ105" s="86"/>
      <c r="BK105" s="104"/>
    </row>
    <row r="106" spans="1:63" ht="26.1" customHeight="1" x14ac:dyDescent="0.25">
      <c r="A106" s="143"/>
      <c r="B106" s="32">
        <f t="shared" si="22"/>
        <v>45361</v>
      </c>
      <c r="C106" s="19" t="str">
        <f t="shared" si="21"/>
        <v>So</v>
      </c>
      <c r="D106" s="20" t="str">
        <f t="shared" si="20"/>
        <v/>
      </c>
      <c r="E106" s="69" t="str">
        <f>IFERROR(VLOOKUP(B106,Einstellungen!$B$7:$C$122,2,FALSE),"")</f>
        <v/>
      </c>
      <c r="F106" s="97"/>
      <c r="G106" s="93"/>
      <c r="H106" s="115" t="str">
        <f t="shared" si="17"/>
        <v/>
      </c>
      <c r="I106" s="94"/>
      <c r="J106" s="95"/>
      <c r="K106" s="94"/>
      <c r="L106" s="95"/>
      <c r="M106" s="94"/>
      <c r="N106" s="95"/>
      <c r="O106" s="94"/>
      <c r="P106" s="95"/>
      <c r="Q106" s="94"/>
      <c r="R106" s="95"/>
      <c r="S106" s="94"/>
      <c r="T106" s="95"/>
      <c r="U106" s="94"/>
      <c r="V106" s="95"/>
      <c r="W106" s="94"/>
      <c r="X106" s="95"/>
      <c r="Y106" s="94"/>
      <c r="Z106" s="95"/>
      <c r="AA106" s="94"/>
      <c r="AB106" s="95"/>
      <c r="AC106" s="94"/>
      <c r="AD106" s="95"/>
      <c r="AE106" s="94"/>
      <c r="AF106" s="95"/>
      <c r="AG106" s="94"/>
      <c r="AH106" s="95"/>
      <c r="AI106" s="94"/>
      <c r="AJ106" s="95"/>
      <c r="AK106" s="94"/>
      <c r="AL106" s="95"/>
      <c r="AM106" s="94"/>
      <c r="AN106" s="95"/>
      <c r="AO106" s="94"/>
      <c r="AP106" s="95"/>
      <c r="AQ106" s="94"/>
      <c r="AR106" s="95"/>
      <c r="AS106" s="94"/>
      <c r="AT106" s="95"/>
      <c r="AU106" s="94"/>
      <c r="AV106" s="95"/>
      <c r="AW106" s="94"/>
      <c r="AX106" s="95"/>
      <c r="AY106" s="94"/>
      <c r="AZ106" s="95"/>
      <c r="BA106" s="94"/>
      <c r="BB106" s="95"/>
      <c r="BC106" s="94"/>
      <c r="BD106" s="96"/>
      <c r="BE106" s="130" t="str">
        <f t="shared" si="19"/>
        <v/>
      </c>
      <c r="BF106" s="130" t="str">
        <f t="shared" si="19"/>
        <v/>
      </c>
      <c r="BG106" s="130" t="str">
        <f t="shared" si="18"/>
        <v/>
      </c>
      <c r="BH106" s="130" t="str">
        <f t="shared" si="18"/>
        <v/>
      </c>
      <c r="BI106" s="130" t="str">
        <f t="shared" si="18"/>
        <v/>
      </c>
      <c r="BJ106" s="86"/>
      <c r="BK106" s="104"/>
    </row>
    <row r="107" spans="1:63" ht="26.1" customHeight="1" x14ac:dyDescent="0.25">
      <c r="A107" s="143"/>
      <c r="B107" s="32">
        <f t="shared" si="22"/>
        <v>45362</v>
      </c>
      <c r="C107" s="19" t="str">
        <f t="shared" si="21"/>
        <v>Mo</v>
      </c>
      <c r="D107" s="20">
        <f t="shared" si="20"/>
        <v>11</v>
      </c>
      <c r="E107" s="69" t="str">
        <f>IFERROR(VLOOKUP(B107,Einstellungen!$B$7:$C$122,2,FALSE),"")</f>
        <v/>
      </c>
      <c r="F107" s="97"/>
      <c r="G107" s="93"/>
      <c r="H107" s="115" t="str">
        <f t="shared" si="17"/>
        <v/>
      </c>
      <c r="I107" s="94"/>
      <c r="J107" s="95"/>
      <c r="K107" s="94"/>
      <c r="L107" s="95"/>
      <c r="M107" s="94"/>
      <c r="N107" s="95"/>
      <c r="O107" s="94"/>
      <c r="P107" s="95"/>
      <c r="Q107" s="94"/>
      <c r="R107" s="95"/>
      <c r="S107" s="94"/>
      <c r="T107" s="95"/>
      <c r="U107" s="94"/>
      <c r="V107" s="95"/>
      <c r="W107" s="94"/>
      <c r="X107" s="95"/>
      <c r="Y107" s="94"/>
      <c r="Z107" s="95"/>
      <c r="AA107" s="94"/>
      <c r="AB107" s="95"/>
      <c r="AC107" s="94"/>
      <c r="AD107" s="95"/>
      <c r="AE107" s="94"/>
      <c r="AF107" s="95"/>
      <c r="AG107" s="94"/>
      <c r="AH107" s="95"/>
      <c r="AI107" s="94"/>
      <c r="AJ107" s="95"/>
      <c r="AK107" s="94"/>
      <c r="AL107" s="95"/>
      <c r="AM107" s="94"/>
      <c r="AN107" s="95"/>
      <c r="AO107" s="94"/>
      <c r="AP107" s="95"/>
      <c r="AQ107" s="94"/>
      <c r="AR107" s="95"/>
      <c r="AS107" s="94"/>
      <c r="AT107" s="95"/>
      <c r="AU107" s="94"/>
      <c r="AV107" s="95"/>
      <c r="AW107" s="94"/>
      <c r="AX107" s="95"/>
      <c r="AY107" s="94"/>
      <c r="AZ107" s="95"/>
      <c r="BA107" s="94"/>
      <c r="BB107" s="95"/>
      <c r="BC107" s="94"/>
      <c r="BD107" s="96"/>
      <c r="BE107" s="130" t="str">
        <f t="shared" si="19"/>
        <v/>
      </c>
      <c r="BF107" s="130" t="str">
        <f t="shared" si="19"/>
        <v/>
      </c>
      <c r="BG107" s="130" t="str">
        <f t="shared" si="18"/>
        <v/>
      </c>
      <c r="BH107" s="130" t="str">
        <f t="shared" si="18"/>
        <v/>
      </c>
      <c r="BI107" s="130" t="str">
        <f t="shared" si="18"/>
        <v/>
      </c>
      <c r="BJ107" s="86"/>
      <c r="BK107" s="104"/>
    </row>
    <row r="108" spans="1:63" ht="26.1" customHeight="1" x14ac:dyDescent="0.25">
      <c r="A108" s="143"/>
      <c r="B108" s="32">
        <f t="shared" si="22"/>
        <v>45363</v>
      </c>
      <c r="C108" s="19" t="str">
        <f t="shared" si="21"/>
        <v>Di</v>
      </c>
      <c r="D108" s="20" t="str">
        <f t="shared" si="20"/>
        <v/>
      </c>
      <c r="E108" s="69" t="str">
        <f>IFERROR(VLOOKUP(B108,Einstellungen!$B$7:$C$122,2,FALSE),"")</f>
        <v/>
      </c>
      <c r="F108" s="97"/>
      <c r="G108" s="93"/>
      <c r="H108" s="115" t="str">
        <f t="shared" si="17"/>
        <v/>
      </c>
      <c r="I108" s="94"/>
      <c r="J108" s="95"/>
      <c r="K108" s="94"/>
      <c r="L108" s="95"/>
      <c r="M108" s="94"/>
      <c r="N108" s="95"/>
      <c r="O108" s="94"/>
      <c r="P108" s="95"/>
      <c r="Q108" s="94"/>
      <c r="R108" s="95"/>
      <c r="S108" s="94"/>
      <c r="T108" s="95"/>
      <c r="U108" s="94"/>
      <c r="V108" s="95"/>
      <c r="W108" s="94"/>
      <c r="X108" s="95"/>
      <c r="Y108" s="94"/>
      <c r="Z108" s="95"/>
      <c r="AA108" s="94"/>
      <c r="AB108" s="95"/>
      <c r="AC108" s="94"/>
      <c r="AD108" s="95"/>
      <c r="AE108" s="94"/>
      <c r="AF108" s="95"/>
      <c r="AG108" s="94"/>
      <c r="AH108" s="95"/>
      <c r="AI108" s="94"/>
      <c r="AJ108" s="95"/>
      <c r="AK108" s="94"/>
      <c r="AL108" s="95"/>
      <c r="AM108" s="94"/>
      <c r="AN108" s="95"/>
      <c r="AO108" s="94"/>
      <c r="AP108" s="95"/>
      <c r="AQ108" s="94"/>
      <c r="AR108" s="95"/>
      <c r="AS108" s="94"/>
      <c r="AT108" s="95"/>
      <c r="AU108" s="94"/>
      <c r="AV108" s="95"/>
      <c r="AW108" s="94"/>
      <c r="AX108" s="95"/>
      <c r="AY108" s="94"/>
      <c r="AZ108" s="95"/>
      <c r="BA108" s="94"/>
      <c r="BB108" s="95"/>
      <c r="BC108" s="94"/>
      <c r="BD108" s="96"/>
      <c r="BE108" s="130" t="str">
        <f t="shared" si="19"/>
        <v/>
      </c>
      <c r="BF108" s="130" t="str">
        <f t="shared" si="19"/>
        <v/>
      </c>
      <c r="BG108" s="130" t="str">
        <f t="shared" si="18"/>
        <v/>
      </c>
      <c r="BH108" s="130" t="str">
        <f t="shared" si="18"/>
        <v/>
      </c>
      <c r="BI108" s="130" t="str">
        <f t="shared" si="18"/>
        <v/>
      </c>
      <c r="BJ108" s="86"/>
      <c r="BK108" s="104"/>
    </row>
    <row r="109" spans="1:63" ht="26.1" customHeight="1" x14ac:dyDescent="0.25">
      <c r="A109" s="143"/>
      <c r="B109" s="32">
        <f t="shared" si="22"/>
        <v>45364</v>
      </c>
      <c r="C109" s="19" t="str">
        <f t="shared" si="21"/>
        <v>Mi</v>
      </c>
      <c r="D109" s="20" t="str">
        <f t="shared" si="20"/>
        <v/>
      </c>
      <c r="E109" s="69" t="str">
        <f>IFERROR(VLOOKUP(B109,Einstellungen!$B$7:$C$122,2,FALSE),"")</f>
        <v/>
      </c>
      <c r="F109" s="97"/>
      <c r="G109" s="93"/>
      <c r="H109" s="115" t="str">
        <f t="shared" si="17"/>
        <v/>
      </c>
      <c r="I109" s="94"/>
      <c r="J109" s="95"/>
      <c r="K109" s="94"/>
      <c r="L109" s="95"/>
      <c r="M109" s="94"/>
      <c r="N109" s="95"/>
      <c r="O109" s="94"/>
      <c r="P109" s="95"/>
      <c r="Q109" s="94"/>
      <c r="R109" s="95"/>
      <c r="S109" s="94"/>
      <c r="T109" s="95"/>
      <c r="U109" s="94"/>
      <c r="V109" s="95"/>
      <c r="W109" s="94"/>
      <c r="X109" s="95"/>
      <c r="Y109" s="94"/>
      <c r="Z109" s="95"/>
      <c r="AA109" s="94"/>
      <c r="AB109" s="95"/>
      <c r="AC109" s="94"/>
      <c r="AD109" s="95"/>
      <c r="AE109" s="94"/>
      <c r="AF109" s="95"/>
      <c r="AG109" s="94"/>
      <c r="AH109" s="95"/>
      <c r="AI109" s="94"/>
      <c r="AJ109" s="95"/>
      <c r="AK109" s="94"/>
      <c r="AL109" s="95"/>
      <c r="AM109" s="94"/>
      <c r="AN109" s="95"/>
      <c r="AO109" s="94"/>
      <c r="AP109" s="95"/>
      <c r="AQ109" s="94"/>
      <c r="AR109" s="95"/>
      <c r="AS109" s="94"/>
      <c r="AT109" s="95"/>
      <c r="AU109" s="94"/>
      <c r="AV109" s="95"/>
      <c r="AW109" s="94"/>
      <c r="AX109" s="95"/>
      <c r="AY109" s="94"/>
      <c r="AZ109" s="95"/>
      <c r="BA109" s="94"/>
      <c r="BB109" s="95"/>
      <c r="BC109" s="94"/>
      <c r="BD109" s="96"/>
      <c r="BE109" s="130" t="str">
        <f t="shared" si="19"/>
        <v/>
      </c>
      <c r="BF109" s="130" t="str">
        <f t="shared" si="19"/>
        <v/>
      </c>
      <c r="BG109" s="130" t="str">
        <f t="shared" si="18"/>
        <v/>
      </c>
      <c r="BH109" s="130" t="str">
        <f t="shared" si="18"/>
        <v/>
      </c>
      <c r="BI109" s="130" t="str">
        <f t="shared" si="18"/>
        <v/>
      </c>
      <c r="BJ109" s="86"/>
      <c r="BK109" s="104"/>
    </row>
    <row r="110" spans="1:63" ht="26.1" customHeight="1" x14ac:dyDescent="0.25">
      <c r="A110" s="143"/>
      <c r="B110" s="32">
        <f t="shared" si="22"/>
        <v>45365</v>
      </c>
      <c r="C110" s="19" t="str">
        <f t="shared" si="21"/>
        <v>Do</v>
      </c>
      <c r="D110" s="20" t="str">
        <f t="shared" si="20"/>
        <v/>
      </c>
      <c r="E110" s="69" t="str">
        <f>IFERROR(VLOOKUP(B110,Einstellungen!$B$7:$C$122,2,FALSE),"")</f>
        <v/>
      </c>
      <c r="F110" s="97"/>
      <c r="G110" s="93"/>
      <c r="H110" s="115" t="str">
        <f t="shared" si="17"/>
        <v/>
      </c>
      <c r="I110" s="94"/>
      <c r="J110" s="95"/>
      <c r="K110" s="94"/>
      <c r="L110" s="95"/>
      <c r="M110" s="94"/>
      <c r="N110" s="95"/>
      <c r="O110" s="94"/>
      <c r="P110" s="95"/>
      <c r="Q110" s="94"/>
      <c r="R110" s="95"/>
      <c r="S110" s="94"/>
      <c r="T110" s="95"/>
      <c r="U110" s="94"/>
      <c r="V110" s="95"/>
      <c r="W110" s="94"/>
      <c r="X110" s="95"/>
      <c r="Y110" s="94"/>
      <c r="Z110" s="95"/>
      <c r="AA110" s="94"/>
      <c r="AB110" s="95"/>
      <c r="AC110" s="94"/>
      <c r="AD110" s="95"/>
      <c r="AE110" s="94"/>
      <c r="AF110" s="95"/>
      <c r="AG110" s="94"/>
      <c r="AH110" s="95"/>
      <c r="AI110" s="94"/>
      <c r="AJ110" s="95"/>
      <c r="AK110" s="94"/>
      <c r="AL110" s="95"/>
      <c r="AM110" s="94"/>
      <c r="AN110" s="95"/>
      <c r="AO110" s="94"/>
      <c r="AP110" s="95"/>
      <c r="AQ110" s="94"/>
      <c r="AR110" s="95"/>
      <c r="AS110" s="94"/>
      <c r="AT110" s="95"/>
      <c r="AU110" s="94"/>
      <c r="AV110" s="95"/>
      <c r="AW110" s="94"/>
      <c r="AX110" s="95"/>
      <c r="AY110" s="94"/>
      <c r="AZ110" s="95"/>
      <c r="BA110" s="94"/>
      <c r="BB110" s="95"/>
      <c r="BC110" s="94"/>
      <c r="BD110" s="96"/>
      <c r="BE110" s="130" t="str">
        <f t="shared" si="19"/>
        <v/>
      </c>
      <c r="BF110" s="130" t="str">
        <f t="shared" si="19"/>
        <v/>
      </c>
      <c r="BG110" s="130" t="str">
        <f t="shared" si="18"/>
        <v/>
      </c>
      <c r="BH110" s="130" t="str">
        <f t="shared" si="18"/>
        <v/>
      </c>
      <c r="BI110" s="130" t="str">
        <f t="shared" si="18"/>
        <v/>
      </c>
      <c r="BJ110" s="86"/>
      <c r="BK110" s="104"/>
    </row>
    <row r="111" spans="1:63" ht="26.1" customHeight="1" x14ac:dyDescent="0.25">
      <c r="A111" s="143"/>
      <c r="B111" s="32">
        <f t="shared" si="22"/>
        <v>45366</v>
      </c>
      <c r="C111" s="19" t="str">
        <f t="shared" si="21"/>
        <v>Fr</v>
      </c>
      <c r="D111" s="20" t="str">
        <f t="shared" si="20"/>
        <v/>
      </c>
      <c r="E111" s="69" t="str">
        <f>IFERROR(VLOOKUP(B111,Einstellungen!$B$7:$C$122,2,FALSE),"")</f>
        <v/>
      </c>
      <c r="F111" s="97"/>
      <c r="G111" s="93"/>
      <c r="H111" s="115" t="str">
        <f t="shared" si="17"/>
        <v/>
      </c>
      <c r="I111" s="94"/>
      <c r="J111" s="95"/>
      <c r="K111" s="94"/>
      <c r="L111" s="95"/>
      <c r="M111" s="94"/>
      <c r="N111" s="95"/>
      <c r="O111" s="94"/>
      <c r="P111" s="95"/>
      <c r="Q111" s="94"/>
      <c r="R111" s="95"/>
      <c r="S111" s="94"/>
      <c r="T111" s="95"/>
      <c r="U111" s="94"/>
      <c r="V111" s="95"/>
      <c r="W111" s="94"/>
      <c r="X111" s="95"/>
      <c r="Y111" s="94"/>
      <c r="Z111" s="95"/>
      <c r="AA111" s="94"/>
      <c r="AB111" s="95"/>
      <c r="AC111" s="94"/>
      <c r="AD111" s="95"/>
      <c r="AE111" s="94"/>
      <c r="AF111" s="95"/>
      <c r="AG111" s="94"/>
      <c r="AH111" s="95"/>
      <c r="AI111" s="94"/>
      <c r="AJ111" s="95"/>
      <c r="AK111" s="94"/>
      <c r="AL111" s="95"/>
      <c r="AM111" s="94"/>
      <c r="AN111" s="95"/>
      <c r="AO111" s="94"/>
      <c r="AP111" s="95"/>
      <c r="AQ111" s="94"/>
      <c r="AR111" s="95"/>
      <c r="AS111" s="94"/>
      <c r="AT111" s="95"/>
      <c r="AU111" s="94"/>
      <c r="AV111" s="95"/>
      <c r="AW111" s="94"/>
      <c r="AX111" s="95"/>
      <c r="AY111" s="94"/>
      <c r="AZ111" s="95"/>
      <c r="BA111" s="94"/>
      <c r="BB111" s="95"/>
      <c r="BC111" s="94"/>
      <c r="BD111" s="96"/>
      <c r="BE111" s="130" t="str">
        <f t="shared" si="19"/>
        <v/>
      </c>
      <c r="BF111" s="130" t="str">
        <f t="shared" si="19"/>
        <v/>
      </c>
      <c r="BG111" s="130" t="str">
        <f t="shared" si="18"/>
        <v/>
      </c>
      <c r="BH111" s="130" t="str">
        <f t="shared" si="18"/>
        <v/>
      </c>
      <c r="BI111" s="130" t="str">
        <f t="shared" si="18"/>
        <v/>
      </c>
      <c r="BJ111" s="86"/>
      <c r="BK111" s="104"/>
    </row>
    <row r="112" spans="1:63" ht="26.1" customHeight="1" x14ac:dyDescent="0.25">
      <c r="A112" s="143"/>
      <c r="B112" s="32">
        <f t="shared" si="22"/>
        <v>45367</v>
      </c>
      <c r="C112" s="19" t="str">
        <f t="shared" si="21"/>
        <v>Sa</v>
      </c>
      <c r="D112" s="20" t="str">
        <f t="shared" si="20"/>
        <v/>
      </c>
      <c r="E112" s="69" t="str">
        <f>IFERROR(VLOOKUP(B112,Einstellungen!$B$7:$C$122,2,FALSE),"")</f>
        <v/>
      </c>
      <c r="F112" s="97"/>
      <c r="G112" s="93"/>
      <c r="H112" s="115" t="str">
        <f t="shared" si="17"/>
        <v/>
      </c>
      <c r="I112" s="94"/>
      <c r="J112" s="95"/>
      <c r="K112" s="94"/>
      <c r="L112" s="95"/>
      <c r="M112" s="94"/>
      <c r="N112" s="95"/>
      <c r="O112" s="94"/>
      <c r="P112" s="95"/>
      <c r="Q112" s="94"/>
      <c r="R112" s="95"/>
      <c r="S112" s="94"/>
      <c r="T112" s="95"/>
      <c r="U112" s="94"/>
      <c r="V112" s="95"/>
      <c r="W112" s="94"/>
      <c r="X112" s="95"/>
      <c r="Y112" s="94"/>
      <c r="Z112" s="95"/>
      <c r="AA112" s="94"/>
      <c r="AB112" s="95"/>
      <c r="AC112" s="94"/>
      <c r="AD112" s="95"/>
      <c r="AE112" s="94"/>
      <c r="AF112" s="95"/>
      <c r="AG112" s="94"/>
      <c r="AH112" s="95"/>
      <c r="AI112" s="94"/>
      <c r="AJ112" s="95"/>
      <c r="AK112" s="94"/>
      <c r="AL112" s="95"/>
      <c r="AM112" s="94"/>
      <c r="AN112" s="95"/>
      <c r="AO112" s="94"/>
      <c r="AP112" s="95"/>
      <c r="AQ112" s="94"/>
      <c r="AR112" s="95"/>
      <c r="AS112" s="94"/>
      <c r="AT112" s="95"/>
      <c r="AU112" s="94"/>
      <c r="AV112" s="95"/>
      <c r="AW112" s="94"/>
      <c r="AX112" s="95"/>
      <c r="AY112" s="94"/>
      <c r="AZ112" s="95"/>
      <c r="BA112" s="94"/>
      <c r="BB112" s="95"/>
      <c r="BC112" s="94"/>
      <c r="BD112" s="96"/>
      <c r="BE112" s="130" t="str">
        <f t="shared" si="19"/>
        <v/>
      </c>
      <c r="BF112" s="130" t="str">
        <f t="shared" si="19"/>
        <v/>
      </c>
      <c r="BG112" s="130" t="str">
        <f t="shared" si="18"/>
        <v/>
      </c>
      <c r="BH112" s="130" t="str">
        <f t="shared" si="18"/>
        <v/>
      </c>
      <c r="BI112" s="130" t="str">
        <f t="shared" si="18"/>
        <v/>
      </c>
      <c r="BJ112" s="86"/>
      <c r="BK112" s="104"/>
    </row>
    <row r="113" spans="1:63" ht="26.1" customHeight="1" x14ac:dyDescent="0.25">
      <c r="A113" s="143"/>
      <c r="B113" s="32">
        <f t="shared" si="22"/>
        <v>45368</v>
      </c>
      <c r="C113" s="19" t="str">
        <f t="shared" si="21"/>
        <v>So</v>
      </c>
      <c r="D113" s="20" t="str">
        <f t="shared" si="20"/>
        <v/>
      </c>
      <c r="E113" s="69" t="str">
        <f>IFERROR(VLOOKUP(B113,Einstellungen!$B$7:$C$122,2,FALSE),"")</f>
        <v/>
      </c>
      <c r="F113" s="97"/>
      <c r="G113" s="93"/>
      <c r="H113" s="115" t="str">
        <f t="shared" si="17"/>
        <v/>
      </c>
      <c r="I113" s="94"/>
      <c r="J113" s="95"/>
      <c r="K113" s="94"/>
      <c r="L113" s="95"/>
      <c r="M113" s="94"/>
      <c r="N113" s="95"/>
      <c r="O113" s="94"/>
      <c r="P113" s="95"/>
      <c r="Q113" s="94"/>
      <c r="R113" s="95"/>
      <c r="S113" s="94"/>
      <c r="T113" s="95"/>
      <c r="U113" s="94"/>
      <c r="V113" s="95"/>
      <c r="W113" s="94"/>
      <c r="X113" s="95"/>
      <c r="Y113" s="94"/>
      <c r="Z113" s="95"/>
      <c r="AA113" s="94"/>
      <c r="AB113" s="95"/>
      <c r="AC113" s="94"/>
      <c r="AD113" s="95"/>
      <c r="AE113" s="94"/>
      <c r="AF113" s="95"/>
      <c r="AG113" s="94"/>
      <c r="AH113" s="95"/>
      <c r="AI113" s="94"/>
      <c r="AJ113" s="95"/>
      <c r="AK113" s="94"/>
      <c r="AL113" s="95"/>
      <c r="AM113" s="94"/>
      <c r="AN113" s="95"/>
      <c r="AO113" s="94"/>
      <c r="AP113" s="95"/>
      <c r="AQ113" s="94"/>
      <c r="AR113" s="95"/>
      <c r="AS113" s="94"/>
      <c r="AT113" s="95"/>
      <c r="AU113" s="94"/>
      <c r="AV113" s="95"/>
      <c r="AW113" s="94"/>
      <c r="AX113" s="95"/>
      <c r="AY113" s="94"/>
      <c r="AZ113" s="95"/>
      <c r="BA113" s="94"/>
      <c r="BB113" s="95"/>
      <c r="BC113" s="94"/>
      <c r="BD113" s="96"/>
      <c r="BE113" s="130" t="str">
        <f t="shared" si="19"/>
        <v/>
      </c>
      <c r="BF113" s="130" t="str">
        <f t="shared" si="19"/>
        <v/>
      </c>
      <c r="BG113" s="130" t="str">
        <f t="shared" si="19"/>
        <v/>
      </c>
      <c r="BH113" s="130" t="str">
        <f t="shared" si="19"/>
        <v/>
      </c>
      <c r="BI113" s="130" t="str">
        <f t="shared" si="19"/>
        <v/>
      </c>
      <c r="BJ113" s="86"/>
      <c r="BK113" s="104"/>
    </row>
    <row r="114" spans="1:63" ht="26.1" customHeight="1" x14ac:dyDescent="0.25">
      <c r="A114" s="143"/>
      <c r="B114" s="32">
        <f t="shared" si="22"/>
        <v>45369</v>
      </c>
      <c r="C114" s="19" t="str">
        <f t="shared" si="21"/>
        <v>Mo</v>
      </c>
      <c r="D114" s="20">
        <f t="shared" si="20"/>
        <v>12</v>
      </c>
      <c r="E114" s="69" t="str">
        <f>IFERROR(VLOOKUP(B114,Einstellungen!$B$7:$C$122,2,FALSE),"")</f>
        <v/>
      </c>
      <c r="F114" s="97"/>
      <c r="G114" s="93"/>
      <c r="H114" s="115" t="str">
        <f t="shared" si="17"/>
        <v/>
      </c>
      <c r="I114" s="94"/>
      <c r="J114" s="95"/>
      <c r="K114" s="94"/>
      <c r="L114" s="95"/>
      <c r="M114" s="94"/>
      <c r="N114" s="95"/>
      <c r="O114" s="94"/>
      <c r="P114" s="95"/>
      <c r="Q114" s="94"/>
      <c r="R114" s="95"/>
      <c r="S114" s="94"/>
      <c r="T114" s="95"/>
      <c r="U114" s="94"/>
      <c r="V114" s="95"/>
      <c r="W114" s="94"/>
      <c r="X114" s="95"/>
      <c r="Y114" s="94"/>
      <c r="Z114" s="95"/>
      <c r="AA114" s="94"/>
      <c r="AB114" s="95"/>
      <c r="AC114" s="94"/>
      <c r="AD114" s="95"/>
      <c r="AE114" s="94"/>
      <c r="AF114" s="95"/>
      <c r="AG114" s="94"/>
      <c r="AH114" s="95"/>
      <c r="AI114" s="94"/>
      <c r="AJ114" s="95"/>
      <c r="AK114" s="94"/>
      <c r="AL114" s="95"/>
      <c r="AM114" s="94"/>
      <c r="AN114" s="95"/>
      <c r="AO114" s="94"/>
      <c r="AP114" s="95"/>
      <c r="AQ114" s="94"/>
      <c r="AR114" s="95"/>
      <c r="AS114" s="94"/>
      <c r="AT114" s="95"/>
      <c r="AU114" s="94"/>
      <c r="AV114" s="95"/>
      <c r="AW114" s="94"/>
      <c r="AX114" s="95"/>
      <c r="AY114" s="94"/>
      <c r="AZ114" s="95"/>
      <c r="BA114" s="94"/>
      <c r="BB114" s="95"/>
      <c r="BC114" s="94"/>
      <c r="BD114" s="96"/>
      <c r="BE114" s="130" t="str">
        <f t="shared" si="19"/>
        <v/>
      </c>
      <c r="BF114" s="130" t="str">
        <f t="shared" si="19"/>
        <v/>
      </c>
      <c r="BG114" s="130" t="str">
        <f t="shared" si="19"/>
        <v/>
      </c>
      <c r="BH114" s="130" t="str">
        <f t="shared" si="19"/>
        <v/>
      </c>
      <c r="BI114" s="130" t="str">
        <f t="shared" si="19"/>
        <v/>
      </c>
      <c r="BJ114" s="86"/>
      <c r="BK114" s="104"/>
    </row>
    <row r="115" spans="1:63" ht="26.1" customHeight="1" x14ac:dyDescent="0.25">
      <c r="A115" s="143"/>
      <c r="B115" s="32">
        <f t="shared" si="22"/>
        <v>45370</v>
      </c>
      <c r="C115" s="19" t="str">
        <f t="shared" si="21"/>
        <v>Di</v>
      </c>
      <c r="D115" s="20" t="str">
        <f t="shared" si="20"/>
        <v/>
      </c>
      <c r="E115" s="69" t="str">
        <f>IFERROR(VLOOKUP(B115,Einstellungen!$B$7:$C$122,2,FALSE),"")</f>
        <v/>
      </c>
      <c r="F115" s="97"/>
      <c r="G115" s="93"/>
      <c r="H115" s="115" t="str">
        <f t="shared" si="17"/>
        <v/>
      </c>
      <c r="I115" s="94"/>
      <c r="J115" s="95"/>
      <c r="K115" s="94"/>
      <c r="L115" s="95"/>
      <c r="M115" s="94"/>
      <c r="N115" s="95"/>
      <c r="O115" s="94"/>
      <c r="P115" s="95"/>
      <c r="Q115" s="94"/>
      <c r="R115" s="95"/>
      <c r="S115" s="94"/>
      <c r="T115" s="95"/>
      <c r="U115" s="94"/>
      <c r="V115" s="95"/>
      <c r="W115" s="94"/>
      <c r="X115" s="95"/>
      <c r="Y115" s="94"/>
      <c r="Z115" s="95"/>
      <c r="AA115" s="94"/>
      <c r="AB115" s="95"/>
      <c r="AC115" s="94"/>
      <c r="AD115" s="95"/>
      <c r="AE115" s="94"/>
      <c r="AF115" s="95"/>
      <c r="AG115" s="94"/>
      <c r="AH115" s="95"/>
      <c r="AI115" s="94"/>
      <c r="AJ115" s="95"/>
      <c r="AK115" s="94"/>
      <c r="AL115" s="95"/>
      <c r="AM115" s="94"/>
      <c r="AN115" s="95"/>
      <c r="AO115" s="94"/>
      <c r="AP115" s="95"/>
      <c r="AQ115" s="94"/>
      <c r="AR115" s="95"/>
      <c r="AS115" s="94"/>
      <c r="AT115" s="95"/>
      <c r="AU115" s="94"/>
      <c r="AV115" s="95"/>
      <c r="AW115" s="94"/>
      <c r="AX115" s="95"/>
      <c r="AY115" s="94"/>
      <c r="AZ115" s="95"/>
      <c r="BA115" s="94"/>
      <c r="BB115" s="95"/>
      <c r="BC115" s="94"/>
      <c r="BD115" s="96"/>
      <c r="BE115" s="130" t="str">
        <f t="shared" si="19"/>
        <v/>
      </c>
      <c r="BF115" s="130" t="str">
        <f t="shared" si="19"/>
        <v/>
      </c>
      <c r="BG115" s="130" t="str">
        <f t="shared" si="19"/>
        <v/>
      </c>
      <c r="BH115" s="130" t="str">
        <f t="shared" si="19"/>
        <v/>
      </c>
      <c r="BI115" s="130" t="str">
        <f t="shared" si="19"/>
        <v/>
      </c>
      <c r="BJ115" s="86"/>
      <c r="BK115" s="104"/>
    </row>
    <row r="116" spans="1:63" ht="26.1" customHeight="1" x14ac:dyDescent="0.25">
      <c r="A116" s="143"/>
      <c r="B116" s="32">
        <f t="shared" si="22"/>
        <v>45371</v>
      </c>
      <c r="C116" s="19" t="str">
        <f t="shared" si="21"/>
        <v>Mi</v>
      </c>
      <c r="D116" s="20" t="str">
        <f t="shared" si="20"/>
        <v/>
      </c>
      <c r="E116" s="69" t="str">
        <f>IFERROR(VLOOKUP(B116,Einstellungen!$B$7:$C$122,2,FALSE),"")</f>
        <v/>
      </c>
      <c r="F116" s="97"/>
      <c r="G116" s="93"/>
      <c r="H116" s="115" t="str">
        <f t="shared" si="17"/>
        <v/>
      </c>
      <c r="I116" s="94"/>
      <c r="J116" s="95"/>
      <c r="K116" s="94"/>
      <c r="L116" s="95"/>
      <c r="M116" s="94"/>
      <c r="N116" s="95"/>
      <c r="O116" s="94"/>
      <c r="P116" s="95"/>
      <c r="Q116" s="94"/>
      <c r="R116" s="95"/>
      <c r="S116" s="94"/>
      <c r="T116" s="95"/>
      <c r="U116" s="94"/>
      <c r="V116" s="95"/>
      <c r="W116" s="94"/>
      <c r="X116" s="95"/>
      <c r="Y116" s="94"/>
      <c r="Z116" s="95"/>
      <c r="AA116" s="94"/>
      <c r="AB116" s="95"/>
      <c r="AC116" s="94"/>
      <c r="AD116" s="95"/>
      <c r="AE116" s="94"/>
      <c r="AF116" s="95"/>
      <c r="AG116" s="94"/>
      <c r="AH116" s="95"/>
      <c r="AI116" s="94"/>
      <c r="AJ116" s="95"/>
      <c r="AK116" s="94"/>
      <c r="AL116" s="95"/>
      <c r="AM116" s="94"/>
      <c r="AN116" s="95"/>
      <c r="AO116" s="94"/>
      <c r="AP116" s="95"/>
      <c r="AQ116" s="94"/>
      <c r="AR116" s="95"/>
      <c r="AS116" s="94"/>
      <c r="AT116" s="95"/>
      <c r="AU116" s="94"/>
      <c r="AV116" s="95"/>
      <c r="AW116" s="94"/>
      <c r="AX116" s="95"/>
      <c r="AY116" s="94"/>
      <c r="AZ116" s="95"/>
      <c r="BA116" s="94"/>
      <c r="BB116" s="95"/>
      <c r="BC116" s="94"/>
      <c r="BD116" s="96"/>
      <c r="BE116" s="130" t="str">
        <f t="shared" si="19"/>
        <v/>
      </c>
      <c r="BF116" s="130" t="str">
        <f t="shared" si="19"/>
        <v/>
      </c>
      <c r="BG116" s="130" t="str">
        <f t="shared" si="19"/>
        <v/>
      </c>
      <c r="BH116" s="130" t="str">
        <f t="shared" si="19"/>
        <v/>
      </c>
      <c r="BI116" s="130" t="str">
        <f t="shared" si="19"/>
        <v/>
      </c>
      <c r="BJ116" s="86"/>
      <c r="BK116" s="104"/>
    </row>
    <row r="117" spans="1:63" ht="26.1" customHeight="1" x14ac:dyDescent="0.25">
      <c r="A117" s="143"/>
      <c r="B117" s="32">
        <f t="shared" si="22"/>
        <v>45372</v>
      </c>
      <c r="C117" s="19" t="str">
        <f t="shared" si="21"/>
        <v>Do</v>
      </c>
      <c r="D117" s="20" t="str">
        <f t="shared" si="20"/>
        <v/>
      </c>
      <c r="E117" s="69" t="str">
        <f>IFERROR(VLOOKUP(B117,Einstellungen!$B$7:$C$122,2,FALSE),"")</f>
        <v/>
      </c>
      <c r="F117" s="97"/>
      <c r="G117" s="93"/>
      <c r="H117" s="115" t="str">
        <f t="shared" si="17"/>
        <v/>
      </c>
      <c r="I117" s="94"/>
      <c r="J117" s="95"/>
      <c r="K117" s="94"/>
      <c r="L117" s="95"/>
      <c r="M117" s="94"/>
      <c r="N117" s="95"/>
      <c r="O117" s="94"/>
      <c r="P117" s="95"/>
      <c r="Q117" s="94"/>
      <c r="R117" s="95"/>
      <c r="S117" s="94"/>
      <c r="T117" s="95"/>
      <c r="U117" s="94"/>
      <c r="V117" s="95"/>
      <c r="W117" s="94"/>
      <c r="X117" s="95"/>
      <c r="Y117" s="94"/>
      <c r="Z117" s="95"/>
      <c r="AA117" s="94"/>
      <c r="AB117" s="95"/>
      <c r="AC117" s="94"/>
      <c r="AD117" s="95"/>
      <c r="AE117" s="94"/>
      <c r="AF117" s="95"/>
      <c r="AG117" s="94"/>
      <c r="AH117" s="95"/>
      <c r="AI117" s="94"/>
      <c r="AJ117" s="95"/>
      <c r="AK117" s="94"/>
      <c r="AL117" s="95"/>
      <c r="AM117" s="94"/>
      <c r="AN117" s="95"/>
      <c r="AO117" s="94"/>
      <c r="AP117" s="95"/>
      <c r="AQ117" s="94"/>
      <c r="AR117" s="95"/>
      <c r="AS117" s="94"/>
      <c r="AT117" s="95"/>
      <c r="AU117" s="94"/>
      <c r="AV117" s="95"/>
      <c r="AW117" s="94"/>
      <c r="AX117" s="95"/>
      <c r="AY117" s="94"/>
      <c r="AZ117" s="95"/>
      <c r="BA117" s="94"/>
      <c r="BB117" s="95"/>
      <c r="BC117" s="94"/>
      <c r="BD117" s="96"/>
      <c r="BE117" s="130" t="str">
        <f t="shared" si="19"/>
        <v/>
      </c>
      <c r="BF117" s="130" t="str">
        <f t="shared" si="19"/>
        <v/>
      </c>
      <c r="BG117" s="130" t="str">
        <f t="shared" si="19"/>
        <v/>
      </c>
      <c r="BH117" s="130" t="str">
        <f t="shared" si="19"/>
        <v/>
      </c>
      <c r="BI117" s="130" t="str">
        <f t="shared" si="19"/>
        <v/>
      </c>
      <c r="BJ117" s="86"/>
      <c r="BK117" s="104"/>
    </row>
    <row r="118" spans="1:63" ht="26.1" customHeight="1" x14ac:dyDescent="0.25">
      <c r="A118" s="143"/>
      <c r="B118" s="32">
        <f t="shared" si="22"/>
        <v>45373</v>
      </c>
      <c r="C118" s="19" t="str">
        <f t="shared" si="21"/>
        <v>Fr</v>
      </c>
      <c r="D118" s="20" t="str">
        <f t="shared" si="20"/>
        <v/>
      </c>
      <c r="E118" s="69" t="str">
        <f>IFERROR(VLOOKUP(B118,Einstellungen!$B$7:$C$122,2,FALSE),"")</f>
        <v/>
      </c>
      <c r="F118" s="97"/>
      <c r="G118" s="93"/>
      <c r="H118" s="115" t="str">
        <f t="shared" si="17"/>
        <v/>
      </c>
      <c r="I118" s="94"/>
      <c r="J118" s="95"/>
      <c r="K118" s="94"/>
      <c r="L118" s="95"/>
      <c r="M118" s="94"/>
      <c r="N118" s="95"/>
      <c r="O118" s="94"/>
      <c r="P118" s="95"/>
      <c r="Q118" s="94"/>
      <c r="R118" s="95"/>
      <c r="S118" s="94"/>
      <c r="T118" s="95"/>
      <c r="U118" s="94"/>
      <c r="V118" s="95"/>
      <c r="W118" s="94"/>
      <c r="X118" s="95"/>
      <c r="Y118" s="94"/>
      <c r="Z118" s="95"/>
      <c r="AA118" s="94"/>
      <c r="AB118" s="95"/>
      <c r="AC118" s="94"/>
      <c r="AD118" s="95"/>
      <c r="AE118" s="94"/>
      <c r="AF118" s="95"/>
      <c r="AG118" s="94"/>
      <c r="AH118" s="95"/>
      <c r="AI118" s="94"/>
      <c r="AJ118" s="95"/>
      <c r="AK118" s="94"/>
      <c r="AL118" s="95"/>
      <c r="AM118" s="94"/>
      <c r="AN118" s="95"/>
      <c r="AO118" s="94"/>
      <c r="AP118" s="95"/>
      <c r="AQ118" s="94"/>
      <c r="AR118" s="95"/>
      <c r="AS118" s="94"/>
      <c r="AT118" s="95"/>
      <c r="AU118" s="94"/>
      <c r="AV118" s="95"/>
      <c r="AW118" s="94"/>
      <c r="AX118" s="95"/>
      <c r="AY118" s="94"/>
      <c r="AZ118" s="95"/>
      <c r="BA118" s="94"/>
      <c r="BB118" s="95"/>
      <c r="BC118" s="94"/>
      <c r="BD118" s="96"/>
      <c r="BE118" s="130" t="str">
        <f t="shared" si="19"/>
        <v/>
      </c>
      <c r="BF118" s="130" t="str">
        <f t="shared" si="19"/>
        <v/>
      </c>
      <c r="BG118" s="130" t="str">
        <f t="shared" si="19"/>
        <v/>
      </c>
      <c r="BH118" s="130" t="str">
        <f t="shared" si="19"/>
        <v/>
      </c>
      <c r="BI118" s="130" t="str">
        <f t="shared" si="19"/>
        <v/>
      </c>
      <c r="BJ118" s="86"/>
      <c r="BK118" s="104"/>
    </row>
    <row r="119" spans="1:63" ht="26.1" customHeight="1" x14ac:dyDescent="0.25">
      <c r="A119" s="143"/>
      <c r="B119" s="32">
        <f t="shared" si="22"/>
        <v>45374</v>
      </c>
      <c r="C119" s="19" t="str">
        <f t="shared" si="21"/>
        <v>Sa</v>
      </c>
      <c r="D119" s="20" t="str">
        <f t="shared" si="20"/>
        <v/>
      </c>
      <c r="E119" s="69" t="str">
        <f>IFERROR(VLOOKUP(B119,Einstellungen!$B$7:$C$122,2,FALSE),"")</f>
        <v/>
      </c>
      <c r="F119" s="97"/>
      <c r="G119" s="93"/>
      <c r="H119" s="115" t="str">
        <f t="shared" si="17"/>
        <v/>
      </c>
      <c r="I119" s="94"/>
      <c r="J119" s="95"/>
      <c r="K119" s="94"/>
      <c r="L119" s="95"/>
      <c r="M119" s="94"/>
      <c r="N119" s="95"/>
      <c r="O119" s="94"/>
      <c r="P119" s="95"/>
      <c r="Q119" s="94"/>
      <c r="R119" s="95"/>
      <c r="S119" s="94"/>
      <c r="T119" s="95"/>
      <c r="U119" s="94"/>
      <c r="V119" s="95"/>
      <c r="W119" s="94"/>
      <c r="X119" s="95"/>
      <c r="Y119" s="94"/>
      <c r="Z119" s="95"/>
      <c r="AA119" s="94"/>
      <c r="AB119" s="95"/>
      <c r="AC119" s="94"/>
      <c r="AD119" s="95"/>
      <c r="AE119" s="94"/>
      <c r="AF119" s="95"/>
      <c r="AG119" s="94"/>
      <c r="AH119" s="95"/>
      <c r="AI119" s="94"/>
      <c r="AJ119" s="95"/>
      <c r="AK119" s="94"/>
      <c r="AL119" s="95"/>
      <c r="AM119" s="94"/>
      <c r="AN119" s="95"/>
      <c r="AO119" s="94"/>
      <c r="AP119" s="95"/>
      <c r="AQ119" s="94"/>
      <c r="AR119" s="95"/>
      <c r="AS119" s="94"/>
      <c r="AT119" s="95"/>
      <c r="AU119" s="94"/>
      <c r="AV119" s="95"/>
      <c r="AW119" s="94"/>
      <c r="AX119" s="95"/>
      <c r="AY119" s="94"/>
      <c r="AZ119" s="95"/>
      <c r="BA119" s="94"/>
      <c r="BB119" s="95"/>
      <c r="BC119" s="94"/>
      <c r="BD119" s="96"/>
      <c r="BE119" s="130" t="str">
        <f t="shared" si="19"/>
        <v/>
      </c>
      <c r="BF119" s="130" t="str">
        <f t="shared" si="19"/>
        <v/>
      </c>
      <c r="BG119" s="130" t="str">
        <f t="shared" si="19"/>
        <v/>
      </c>
      <c r="BH119" s="130" t="str">
        <f t="shared" si="19"/>
        <v/>
      </c>
      <c r="BI119" s="130" t="str">
        <f t="shared" si="19"/>
        <v/>
      </c>
      <c r="BJ119" s="86"/>
      <c r="BK119" s="104"/>
    </row>
    <row r="120" spans="1:63" ht="26.1" customHeight="1" x14ac:dyDescent="0.25">
      <c r="A120" s="143"/>
      <c r="B120" s="32">
        <f t="shared" si="22"/>
        <v>45375</v>
      </c>
      <c r="C120" s="19" t="str">
        <f t="shared" si="21"/>
        <v>So</v>
      </c>
      <c r="D120" s="20" t="str">
        <f t="shared" si="20"/>
        <v/>
      </c>
      <c r="E120" s="69" t="str">
        <f>IFERROR(VLOOKUP(B120,Einstellungen!$B$7:$C$122,2,FALSE),"")</f>
        <v/>
      </c>
      <c r="F120" s="97"/>
      <c r="G120" s="93"/>
      <c r="H120" s="115" t="str">
        <f t="shared" si="17"/>
        <v/>
      </c>
      <c r="I120" s="94"/>
      <c r="J120" s="95"/>
      <c r="K120" s="94"/>
      <c r="L120" s="95"/>
      <c r="M120" s="94"/>
      <c r="N120" s="95"/>
      <c r="O120" s="94"/>
      <c r="P120" s="95"/>
      <c r="Q120" s="94"/>
      <c r="R120" s="95"/>
      <c r="S120" s="94"/>
      <c r="T120" s="95"/>
      <c r="U120" s="94"/>
      <c r="V120" s="95"/>
      <c r="W120" s="94"/>
      <c r="X120" s="95"/>
      <c r="Y120" s="94"/>
      <c r="Z120" s="95"/>
      <c r="AA120" s="94"/>
      <c r="AB120" s="95"/>
      <c r="AC120" s="94"/>
      <c r="AD120" s="95"/>
      <c r="AE120" s="94"/>
      <c r="AF120" s="95"/>
      <c r="AG120" s="94"/>
      <c r="AH120" s="95"/>
      <c r="AI120" s="94"/>
      <c r="AJ120" s="95"/>
      <c r="AK120" s="94"/>
      <c r="AL120" s="95"/>
      <c r="AM120" s="94"/>
      <c r="AN120" s="95"/>
      <c r="AO120" s="94"/>
      <c r="AP120" s="95"/>
      <c r="AQ120" s="94"/>
      <c r="AR120" s="95"/>
      <c r="AS120" s="94"/>
      <c r="AT120" s="95"/>
      <c r="AU120" s="94"/>
      <c r="AV120" s="95"/>
      <c r="AW120" s="94"/>
      <c r="AX120" s="95"/>
      <c r="AY120" s="94"/>
      <c r="AZ120" s="95"/>
      <c r="BA120" s="94"/>
      <c r="BB120" s="95"/>
      <c r="BC120" s="94"/>
      <c r="BD120" s="96"/>
      <c r="BE120" s="130" t="str">
        <f t="shared" si="19"/>
        <v/>
      </c>
      <c r="BF120" s="130" t="str">
        <f t="shared" si="19"/>
        <v/>
      </c>
      <c r="BG120" s="130" t="str">
        <f t="shared" si="19"/>
        <v/>
      </c>
      <c r="BH120" s="130" t="str">
        <f t="shared" si="19"/>
        <v/>
      </c>
      <c r="BI120" s="130" t="str">
        <f t="shared" si="19"/>
        <v/>
      </c>
      <c r="BJ120" s="86"/>
      <c r="BK120" s="104"/>
    </row>
    <row r="121" spans="1:63" ht="26.1" customHeight="1" x14ac:dyDescent="0.25">
      <c r="A121" s="143"/>
      <c r="B121" s="32">
        <f t="shared" si="22"/>
        <v>45376</v>
      </c>
      <c r="C121" s="19" t="str">
        <f t="shared" si="21"/>
        <v>Mo</v>
      </c>
      <c r="D121" s="20">
        <f t="shared" si="20"/>
        <v>13</v>
      </c>
      <c r="E121" s="69" t="str">
        <f>IFERROR(VLOOKUP(B121,Einstellungen!$B$7:$C$122,2,FALSE),"")</f>
        <v/>
      </c>
      <c r="F121" s="97"/>
      <c r="G121" s="93"/>
      <c r="H121" s="115" t="str">
        <f t="shared" si="17"/>
        <v/>
      </c>
      <c r="I121" s="94"/>
      <c r="J121" s="95"/>
      <c r="K121" s="94"/>
      <c r="L121" s="95"/>
      <c r="M121" s="94"/>
      <c r="N121" s="95"/>
      <c r="O121" s="94"/>
      <c r="P121" s="95"/>
      <c r="Q121" s="94"/>
      <c r="R121" s="95"/>
      <c r="S121" s="94"/>
      <c r="T121" s="95"/>
      <c r="U121" s="94"/>
      <c r="V121" s="95"/>
      <c r="W121" s="94"/>
      <c r="X121" s="95"/>
      <c r="Y121" s="94"/>
      <c r="Z121" s="95"/>
      <c r="AA121" s="94"/>
      <c r="AB121" s="95"/>
      <c r="AC121" s="94"/>
      <c r="AD121" s="95"/>
      <c r="AE121" s="94"/>
      <c r="AF121" s="95"/>
      <c r="AG121" s="94"/>
      <c r="AH121" s="95"/>
      <c r="AI121" s="94"/>
      <c r="AJ121" s="95"/>
      <c r="AK121" s="94"/>
      <c r="AL121" s="95"/>
      <c r="AM121" s="94"/>
      <c r="AN121" s="95"/>
      <c r="AO121" s="94"/>
      <c r="AP121" s="95"/>
      <c r="AQ121" s="94"/>
      <c r="AR121" s="95"/>
      <c r="AS121" s="94"/>
      <c r="AT121" s="95"/>
      <c r="AU121" s="94"/>
      <c r="AV121" s="95"/>
      <c r="AW121" s="94"/>
      <c r="AX121" s="95"/>
      <c r="AY121" s="94"/>
      <c r="AZ121" s="95"/>
      <c r="BA121" s="94"/>
      <c r="BB121" s="95"/>
      <c r="BC121" s="94"/>
      <c r="BD121" s="96"/>
      <c r="BE121" s="130" t="str">
        <f t="shared" si="19"/>
        <v/>
      </c>
      <c r="BF121" s="130" t="str">
        <f t="shared" si="19"/>
        <v/>
      </c>
      <c r="BG121" s="130" t="str">
        <f t="shared" si="19"/>
        <v/>
      </c>
      <c r="BH121" s="130" t="str">
        <f t="shared" si="19"/>
        <v/>
      </c>
      <c r="BI121" s="130" t="str">
        <f t="shared" si="19"/>
        <v/>
      </c>
      <c r="BJ121" s="86"/>
      <c r="BK121" s="104"/>
    </row>
    <row r="122" spans="1:63" ht="26.1" customHeight="1" x14ac:dyDescent="0.25">
      <c r="A122" s="143"/>
      <c r="B122" s="32">
        <f t="shared" si="22"/>
        <v>45377</v>
      </c>
      <c r="C122" s="19" t="str">
        <f t="shared" si="21"/>
        <v>Di</v>
      </c>
      <c r="D122" s="20" t="str">
        <f t="shared" si="20"/>
        <v/>
      </c>
      <c r="E122" s="69" t="str">
        <f>IFERROR(VLOOKUP(B122,Einstellungen!$B$7:$C$122,2,FALSE),"")</f>
        <v/>
      </c>
      <c r="F122" s="97"/>
      <c r="G122" s="93"/>
      <c r="H122" s="115" t="str">
        <f t="shared" si="17"/>
        <v/>
      </c>
      <c r="I122" s="94"/>
      <c r="J122" s="95"/>
      <c r="K122" s="94"/>
      <c r="L122" s="95"/>
      <c r="M122" s="94"/>
      <c r="N122" s="95"/>
      <c r="O122" s="94"/>
      <c r="P122" s="95"/>
      <c r="Q122" s="94"/>
      <c r="R122" s="95"/>
      <c r="S122" s="94"/>
      <c r="T122" s="95"/>
      <c r="U122" s="94"/>
      <c r="V122" s="95"/>
      <c r="W122" s="94"/>
      <c r="X122" s="95"/>
      <c r="Y122" s="94"/>
      <c r="Z122" s="95"/>
      <c r="AA122" s="94"/>
      <c r="AB122" s="95"/>
      <c r="AC122" s="94"/>
      <c r="AD122" s="95"/>
      <c r="AE122" s="94"/>
      <c r="AF122" s="95"/>
      <c r="AG122" s="94"/>
      <c r="AH122" s="95"/>
      <c r="AI122" s="94"/>
      <c r="AJ122" s="95"/>
      <c r="AK122" s="94"/>
      <c r="AL122" s="95"/>
      <c r="AM122" s="94"/>
      <c r="AN122" s="95"/>
      <c r="AO122" s="94"/>
      <c r="AP122" s="95"/>
      <c r="AQ122" s="94"/>
      <c r="AR122" s="95"/>
      <c r="AS122" s="94"/>
      <c r="AT122" s="95"/>
      <c r="AU122" s="94"/>
      <c r="AV122" s="95"/>
      <c r="AW122" s="94"/>
      <c r="AX122" s="95"/>
      <c r="AY122" s="94"/>
      <c r="AZ122" s="95"/>
      <c r="BA122" s="94"/>
      <c r="BB122" s="95"/>
      <c r="BC122" s="94"/>
      <c r="BD122" s="96"/>
      <c r="BE122" s="130" t="str">
        <f t="shared" si="19"/>
        <v/>
      </c>
      <c r="BF122" s="130" t="str">
        <f t="shared" si="19"/>
        <v/>
      </c>
      <c r="BG122" s="130" t="str">
        <f t="shared" si="19"/>
        <v/>
      </c>
      <c r="BH122" s="130" t="str">
        <f t="shared" si="19"/>
        <v/>
      </c>
      <c r="BI122" s="130" t="str">
        <f t="shared" si="19"/>
        <v/>
      </c>
      <c r="BJ122" s="86"/>
      <c r="BK122" s="104"/>
    </row>
    <row r="123" spans="1:63" ht="26.1" customHeight="1" x14ac:dyDescent="0.25">
      <c r="A123" s="143"/>
      <c r="B123" s="32">
        <f t="shared" si="22"/>
        <v>45378</v>
      </c>
      <c r="C123" s="19" t="str">
        <f t="shared" si="21"/>
        <v>Mi</v>
      </c>
      <c r="D123" s="20" t="str">
        <f t="shared" si="20"/>
        <v/>
      </c>
      <c r="E123" s="69" t="str">
        <f>IFERROR(VLOOKUP(B123,Einstellungen!$B$7:$C$122,2,FALSE),"")</f>
        <v/>
      </c>
      <c r="F123" s="97"/>
      <c r="G123" s="93"/>
      <c r="H123" s="115" t="str">
        <f t="shared" si="17"/>
        <v/>
      </c>
      <c r="I123" s="94"/>
      <c r="J123" s="95"/>
      <c r="K123" s="94"/>
      <c r="L123" s="95"/>
      <c r="M123" s="94"/>
      <c r="N123" s="95"/>
      <c r="O123" s="94"/>
      <c r="P123" s="95"/>
      <c r="Q123" s="94"/>
      <c r="R123" s="95"/>
      <c r="S123" s="94"/>
      <c r="T123" s="95"/>
      <c r="U123" s="94"/>
      <c r="V123" s="95"/>
      <c r="W123" s="94"/>
      <c r="X123" s="95"/>
      <c r="Y123" s="94"/>
      <c r="Z123" s="95"/>
      <c r="AA123" s="94"/>
      <c r="AB123" s="95"/>
      <c r="AC123" s="94"/>
      <c r="AD123" s="95"/>
      <c r="AE123" s="94"/>
      <c r="AF123" s="95"/>
      <c r="AG123" s="94"/>
      <c r="AH123" s="95"/>
      <c r="AI123" s="94"/>
      <c r="AJ123" s="95"/>
      <c r="AK123" s="94"/>
      <c r="AL123" s="95"/>
      <c r="AM123" s="94"/>
      <c r="AN123" s="95"/>
      <c r="AO123" s="94"/>
      <c r="AP123" s="95"/>
      <c r="AQ123" s="94"/>
      <c r="AR123" s="95"/>
      <c r="AS123" s="94"/>
      <c r="AT123" s="95"/>
      <c r="AU123" s="94"/>
      <c r="AV123" s="95"/>
      <c r="AW123" s="94"/>
      <c r="AX123" s="95"/>
      <c r="AY123" s="94"/>
      <c r="AZ123" s="95"/>
      <c r="BA123" s="94"/>
      <c r="BB123" s="95"/>
      <c r="BC123" s="94"/>
      <c r="BD123" s="96"/>
      <c r="BE123" s="130" t="str">
        <f t="shared" si="19"/>
        <v/>
      </c>
      <c r="BF123" s="130" t="str">
        <f t="shared" si="19"/>
        <v/>
      </c>
      <c r="BG123" s="130" t="str">
        <f t="shared" si="19"/>
        <v/>
      </c>
      <c r="BH123" s="130" t="str">
        <f t="shared" si="19"/>
        <v/>
      </c>
      <c r="BI123" s="130" t="str">
        <f t="shared" si="19"/>
        <v/>
      </c>
      <c r="BJ123" s="86"/>
      <c r="BK123" s="104"/>
    </row>
    <row r="124" spans="1:63" ht="26.1" customHeight="1" x14ac:dyDescent="0.25">
      <c r="A124" s="143"/>
      <c r="B124" s="32">
        <f t="shared" si="22"/>
        <v>45379</v>
      </c>
      <c r="C124" s="19" t="str">
        <f t="shared" si="21"/>
        <v>Do</v>
      </c>
      <c r="D124" s="20" t="str">
        <f t="shared" si="20"/>
        <v/>
      </c>
      <c r="E124" s="69" t="str">
        <f>IFERROR(VLOOKUP(B124,Einstellungen!$B$7:$C$122,2,FALSE),"")</f>
        <v/>
      </c>
      <c r="F124" s="97"/>
      <c r="G124" s="93"/>
      <c r="H124" s="115" t="str">
        <f t="shared" si="17"/>
        <v/>
      </c>
      <c r="I124" s="94"/>
      <c r="J124" s="95"/>
      <c r="K124" s="94"/>
      <c r="L124" s="95"/>
      <c r="M124" s="94"/>
      <c r="N124" s="95"/>
      <c r="O124" s="94"/>
      <c r="P124" s="95"/>
      <c r="Q124" s="94"/>
      <c r="R124" s="95"/>
      <c r="S124" s="94"/>
      <c r="T124" s="95"/>
      <c r="U124" s="94"/>
      <c r="V124" s="95"/>
      <c r="W124" s="94"/>
      <c r="X124" s="95"/>
      <c r="Y124" s="94"/>
      <c r="Z124" s="95"/>
      <c r="AA124" s="94"/>
      <c r="AB124" s="95"/>
      <c r="AC124" s="94"/>
      <c r="AD124" s="95"/>
      <c r="AE124" s="94"/>
      <c r="AF124" s="95"/>
      <c r="AG124" s="94"/>
      <c r="AH124" s="95"/>
      <c r="AI124" s="94"/>
      <c r="AJ124" s="95"/>
      <c r="AK124" s="94"/>
      <c r="AL124" s="95"/>
      <c r="AM124" s="94"/>
      <c r="AN124" s="95"/>
      <c r="AO124" s="94"/>
      <c r="AP124" s="95"/>
      <c r="AQ124" s="94"/>
      <c r="AR124" s="95"/>
      <c r="AS124" s="94"/>
      <c r="AT124" s="95"/>
      <c r="AU124" s="94"/>
      <c r="AV124" s="95"/>
      <c r="AW124" s="94"/>
      <c r="AX124" s="95"/>
      <c r="AY124" s="94"/>
      <c r="AZ124" s="95"/>
      <c r="BA124" s="94"/>
      <c r="BB124" s="95"/>
      <c r="BC124" s="94"/>
      <c r="BD124" s="96"/>
      <c r="BE124" s="130" t="str">
        <f t="shared" si="19"/>
        <v/>
      </c>
      <c r="BF124" s="130" t="str">
        <f t="shared" si="19"/>
        <v/>
      </c>
      <c r="BG124" s="130" t="str">
        <f t="shared" si="19"/>
        <v/>
      </c>
      <c r="BH124" s="130" t="str">
        <f t="shared" si="19"/>
        <v/>
      </c>
      <c r="BI124" s="130" t="str">
        <f t="shared" si="19"/>
        <v/>
      </c>
      <c r="BJ124" s="86"/>
      <c r="BK124" s="104"/>
    </row>
    <row r="125" spans="1:63" ht="26.1" customHeight="1" x14ac:dyDescent="0.25">
      <c r="A125" s="143"/>
      <c r="B125" s="32">
        <f t="shared" si="22"/>
        <v>45380</v>
      </c>
      <c r="C125" s="19" t="str">
        <f t="shared" si="21"/>
        <v>Fr</v>
      </c>
      <c r="D125" s="20" t="str">
        <f t="shared" si="20"/>
        <v/>
      </c>
      <c r="E125" s="69" t="str">
        <f>IFERROR(VLOOKUP(B125,Einstellungen!$B$7:$C$122,2,FALSE),"")</f>
        <v>Karfreitag</v>
      </c>
      <c r="F125" s="97"/>
      <c r="G125" s="93"/>
      <c r="H125" s="115" t="str">
        <f t="shared" si="17"/>
        <v/>
      </c>
      <c r="I125" s="94"/>
      <c r="J125" s="95"/>
      <c r="K125" s="94"/>
      <c r="L125" s="95"/>
      <c r="M125" s="94"/>
      <c r="N125" s="95"/>
      <c r="O125" s="94"/>
      <c r="P125" s="95"/>
      <c r="Q125" s="94"/>
      <c r="R125" s="95"/>
      <c r="S125" s="94"/>
      <c r="T125" s="95"/>
      <c r="U125" s="94"/>
      <c r="V125" s="95"/>
      <c r="W125" s="94"/>
      <c r="X125" s="95"/>
      <c r="Y125" s="94"/>
      <c r="Z125" s="95"/>
      <c r="AA125" s="94"/>
      <c r="AB125" s="95"/>
      <c r="AC125" s="94"/>
      <c r="AD125" s="95"/>
      <c r="AE125" s="94"/>
      <c r="AF125" s="95"/>
      <c r="AG125" s="94"/>
      <c r="AH125" s="95"/>
      <c r="AI125" s="94"/>
      <c r="AJ125" s="95"/>
      <c r="AK125" s="94"/>
      <c r="AL125" s="95"/>
      <c r="AM125" s="94"/>
      <c r="AN125" s="95"/>
      <c r="AO125" s="94"/>
      <c r="AP125" s="95"/>
      <c r="AQ125" s="94"/>
      <c r="AR125" s="95"/>
      <c r="AS125" s="94"/>
      <c r="AT125" s="95"/>
      <c r="AU125" s="94"/>
      <c r="AV125" s="95"/>
      <c r="AW125" s="94"/>
      <c r="AX125" s="95"/>
      <c r="AY125" s="94"/>
      <c r="AZ125" s="95"/>
      <c r="BA125" s="94"/>
      <c r="BB125" s="95"/>
      <c r="BC125" s="94"/>
      <c r="BD125" s="96"/>
      <c r="BE125" s="130" t="str">
        <f t="shared" si="19"/>
        <v/>
      </c>
      <c r="BF125" s="130" t="str">
        <f t="shared" si="19"/>
        <v/>
      </c>
      <c r="BG125" s="130" t="str">
        <f t="shared" si="19"/>
        <v/>
      </c>
      <c r="BH125" s="130" t="str">
        <f t="shared" si="19"/>
        <v/>
      </c>
      <c r="BI125" s="130" t="str">
        <f t="shared" si="19"/>
        <v/>
      </c>
      <c r="BJ125" s="86"/>
      <c r="BK125" s="104"/>
    </row>
    <row r="126" spans="1:63" ht="26.1" customHeight="1" x14ac:dyDescent="0.25">
      <c r="A126" s="143"/>
      <c r="B126" s="32">
        <f t="shared" si="22"/>
        <v>45381</v>
      </c>
      <c r="C126" s="19" t="str">
        <f t="shared" si="21"/>
        <v>Sa</v>
      </c>
      <c r="D126" s="20" t="str">
        <f t="shared" si="20"/>
        <v/>
      </c>
      <c r="E126" s="69" t="str">
        <f>IFERROR(VLOOKUP(B126,Einstellungen!$B$7:$C$122,2,FALSE),"")</f>
        <v/>
      </c>
      <c r="F126" s="97"/>
      <c r="G126" s="93"/>
      <c r="H126" s="115" t="str">
        <f t="shared" si="17"/>
        <v/>
      </c>
      <c r="I126" s="94"/>
      <c r="J126" s="95"/>
      <c r="K126" s="94"/>
      <c r="L126" s="95"/>
      <c r="M126" s="94"/>
      <c r="N126" s="95"/>
      <c r="O126" s="94"/>
      <c r="P126" s="95"/>
      <c r="Q126" s="94"/>
      <c r="R126" s="95"/>
      <c r="S126" s="94"/>
      <c r="T126" s="95"/>
      <c r="U126" s="94"/>
      <c r="V126" s="95"/>
      <c r="W126" s="94"/>
      <c r="X126" s="95"/>
      <c r="Y126" s="94"/>
      <c r="Z126" s="95"/>
      <c r="AA126" s="94"/>
      <c r="AB126" s="95"/>
      <c r="AC126" s="94"/>
      <c r="AD126" s="95"/>
      <c r="AE126" s="94"/>
      <c r="AF126" s="95"/>
      <c r="AG126" s="94"/>
      <c r="AH126" s="95"/>
      <c r="AI126" s="94"/>
      <c r="AJ126" s="95"/>
      <c r="AK126" s="94"/>
      <c r="AL126" s="95"/>
      <c r="AM126" s="94"/>
      <c r="AN126" s="95"/>
      <c r="AO126" s="94"/>
      <c r="AP126" s="95"/>
      <c r="AQ126" s="94"/>
      <c r="AR126" s="95"/>
      <c r="AS126" s="94"/>
      <c r="AT126" s="95"/>
      <c r="AU126" s="94"/>
      <c r="AV126" s="95"/>
      <c r="AW126" s="94"/>
      <c r="AX126" s="95"/>
      <c r="AY126" s="94"/>
      <c r="AZ126" s="95"/>
      <c r="BA126" s="94"/>
      <c r="BB126" s="95"/>
      <c r="BC126" s="94"/>
      <c r="BD126" s="96"/>
      <c r="BE126" s="130" t="str">
        <f t="shared" si="19"/>
        <v/>
      </c>
      <c r="BF126" s="130" t="str">
        <f t="shared" si="19"/>
        <v/>
      </c>
      <c r="BG126" s="130" t="str">
        <f t="shared" si="19"/>
        <v/>
      </c>
      <c r="BH126" s="130" t="str">
        <f t="shared" si="19"/>
        <v/>
      </c>
      <c r="BI126" s="130" t="str">
        <f t="shared" si="19"/>
        <v/>
      </c>
      <c r="BJ126" s="86"/>
      <c r="BK126" s="104"/>
    </row>
    <row r="127" spans="1:63" ht="26.1" customHeight="1" x14ac:dyDescent="0.25">
      <c r="A127" s="143"/>
      <c r="B127" s="32">
        <f t="shared" si="22"/>
        <v>45382</v>
      </c>
      <c r="C127" s="19" t="str">
        <f t="shared" si="21"/>
        <v>So</v>
      </c>
      <c r="D127" s="20" t="str">
        <f t="shared" si="20"/>
        <v/>
      </c>
      <c r="E127" s="69" t="str">
        <f>IFERROR(VLOOKUP(B127,Einstellungen!$B$7:$C$122,2,FALSE),"")</f>
        <v>Ostersonntag</v>
      </c>
      <c r="F127" s="97"/>
      <c r="G127" s="93"/>
      <c r="H127" s="115" t="str">
        <f t="shared" si="17"/>
        <v/>
      </c>
      <c r="I127" s="94"/>
      <c r="J127" s="95"/>
      <c r="K127" s="94"/>
      <c r="L127" s="95"/>
      <c r="M127" s="94"/>
      <c r="N127" s="95"/>
      <c r="O127" s="94"/>
      <c r="P127" s="95"/>
      <c r="Q127" s="94"/>
      <c r="R127" s="95"/>
      <c r="S127" s="94"/>
      <c r="T127" s="95"/>
      <c r="U127" s="94"/>
      <c r="V127" s="95"/>
      <c r="W127" s="94"/>
      <c r="X127" s="95"/>
      <c r="Y127" s="94"/>
      <c r="Z127" s="95"/>
      <c r="AA127" s="94"/>
      <c r="AB127" s="95"/>
      <c r="AC127" s="94"/>
      <c r="AD127" s="95"/>
      <c r="AE127" s="94"/>
      <c r="AF127" s="95"/>
      <c r="AG127" s="94"/>
      <c r="AH127" s="95"/>
      <c r="AI127" s="94"/>
      <c r="AJ127" s="95"/>
      <c r="AK127" s="94"/>
      <c r="AL127" s="95"/>
      <c r="AM127" s="94"/>
      <c r="AN127" s="95"/>
      <c r="AO127" s="94"/>
      <c r="AP127" s="95"/>
      <c r="AQ127" s="94"/>
      <c r="AR127" s="95"/>
      <c r="AS127" s="94"/>
      <c r="AT127" s="95"/>
      <c r="AU127" s="94"/>
      <c r="AV127" s="95"/>
      <c r="AW127" s="94"/>
      <c r="AX127" s="95"/>
      <c r="AY127" s="94"/>
      <c r="AZ127" s="95"/>
      <c r="BA127" s="94"/>
      <c r="BB127" s="95"/>
      <c r="BC127" s="94"/>
      <c r="BD127" s="96"/>
      <c r="BE127" s="130" t="str">
        <f t="shared" si="19"/>
        <v/>
      </c>
      <c r="BF127" s="130" t="str">
        <f t="shared" si="19"/>
        <v/>
      </c>
      <c r="BG127" s="130" t="str">
        <f t="shared" si="19"/>
        <v/>
      </c>
      <c r="BH127" s="130" t="str">
        <f t="shared" si="19"/>
        <v/>
      </c>
      <c r="BI127" s="130" t="str">
        <f t="shared" si="19"/>
        <v/>
      </c>
      <c r="BJ127" s="86"/>
      <c r="BK127" s="104"/>
    </row>
    <row r="128" spans="1:63" ht="26.1" customHeight="1" x14ac:dyDescent="0.25">
      <c r="A128" s="80"/>
      <c r="B128" s="145" t="s">
        <v>107</v>
      </c>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31">
        <f>SUM(BE97:BE127)</f>
        <v>0</v>
      </c>
      <c r="BF128" s="131">
        <f t="shared" ref="BF128:BI128" si="23">SUM(BF97:BF127)</f>
        <v>0</v>
      </c>
      <c r="BG128" s="131">
        <f t="shared" si="23"/>
        <v>0</v>
      </c>
      <c r="BH128" s="131">
        <f t="shared" si="23"/>
        <v>0</v>
      </c>
      <c r="BI128" s="131">
        <f t="shared" si="23"/>
        <v>0</v>
      </c>
      <c r="BJ128" s="85" t="str">
        <f>IFERROR(AVERAGE(BJ97:BJ127),"")</f>
        <v/>
      </c>
      <c r="BK128" s="84"/>
    </row>
    <row r="129" spans="1:63" ht="26.1" customHeight="1" x14ac:dyDescent="0.25">
      <c r="A129" s="80"/>
      <c r="B129" s="147"/>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9"/>
      <c r="BF129" s="149"/>
      <c r="BG129" s="149"/>
      <c r="BH129" s="149"/>
      <c r="BI129" s="149"/>
      <c r="BJ129" s="149"/>
      <c r="BK129" s="150"/>
    </row>
    <row r="130" spans="1:63" ht="26.1" customHeight="1" x14ac:dyDescent="0.25">
      <c r="A130" s="80"/>
      <c r="B130" s="147"/>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50"/>
    </row>
    <row r="131" spans="1:63" ht="26.1" customHeight="1" x14ac:dyDescent="0.25">
      <c r="A131" s="80"/>
      <c r="B131" s="147"/>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50"/>
    </row>
    <row r="132" spans="1:63" ht="26.1" customHeight="1" x14ac:dyDescent="0.25">
      <c r="A132" s="80"/>
      <c r="B132" s="147"/>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50"/>
    </row>
    <row r="133" spans="1:63" ht="26.1" customHeight="1" x14ac:dyDescent="0.25">
      <c r="A133" s="80"/>
      <c r="B133" s="147"/>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50"/>
    </row>
    <row r="134" spans="1:63" ht="26.1" customHeight="1" x14ac:dyDescent="0.25">
      <c r="A134" s="80"/>
      <c r="B134" s="147"/>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50"/>
    </row>
    <row r="135" spans="1:63" ht="26.1" customHeight="1" x14ac:dyDescent="0.25">
      <c r="A135" s="80"/>
      <c r="B135" s="147"/>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50"/>
    </row>
    <row r="136" spans="1:63" ht="26.1" customHeight="1" x14ac:dyDescent="0.25">
      <c r="A136" s="80"/>
      <c r="B136" s="147"/>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50"/>
    </row>
    <row r="137" spans="1:63" ht="26.1" customHeight="1" x14ac:dyDescent="0.25">
      <c r="A137" s="80"/>
      <c r="B137" s="147"/>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50"/>
    </row>
    <row r="138" spans="1:63" ht="26.1" customHeight="1" x14ac:dyDescent="0.25">
      <c r="A138" s="80"/>
      <c r="B138" s="147"/>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50"/>
    </row>
    <row r="139" spans="1:63" ht="26.1" customHeight="1" x14ac:dyDescent="0.25">
      <c r="A139" s="80"/>
      <c r="B139" s="147"/>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50"/>
    </row>
    <row r="140" spans="1:63" ht="26.1" customHeight="1" thickBot="1" x14ac:dyDescent="0.3">
      <c r="A140" s="80"/>
      <c r="B140" s="158"/>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60"/>
    </row>
    <row r="141" spans="1:63" ht="26.1" customHeight="1" thickBot="1" x14ac:dyDescent="0.3">
      <c r="A141" s="80"/>
      <c r="B141" s="163"/>
      <c r="C141" s="163"/>
      <c r="D141" s="163"/>
      <c r="E141" s="28"/>
      <c r="F141" s="28"/>
      <c r="G141" s="28"/>
      <c r="H141" s="30"/>
      <c r="I141" s="28"/>
      <c r="J141" s="29"/>
      <c r="K141" s="29"/>
      <c r="L141" s="29"/>
      <c r="M141" s="30"/>
      <c r="N141" s="30"/>
      <c r="O141" s="30"/>
      <c r="P141" s="30"/>
      <c r="Q141" s="30"/>
      <c r="R141" s="30"/>
      <c r="S141" s="28"/>
      <c r="T141" s="29"/>
      <c r="U141" s="29"/>
      <c r="V141" s="29"/>
      <c r="W141" s="30"/>
      <c r="X141" s="28"/>
      <c r="Y141" s="29"/>
      <c r="Z141" s="29"/>
      <c r="AA141" s="29"/>
      <c r="AB141" s="30"/>
      <c r="AC141" s="30"/>
      <c r="AD141" s="30"/>
      <c r="AE141" s="30"/>
      <c r="AF141" s="30"/>
      <c r="AG141" s="30"/>
      <c r="AH141" s="28"/>
      <c r="AI141" s="29"/>
      <c r="AJ141" s="29"/>
      <c r="AK141" s="29"/>
      <c r="AL141" s="30"/>
      <c r="AM141" s="30"/>
      <c r="AN141" s="30"/>
      <c r="AO141" s="30"/>
      <c r="AP141" s="30"/>
      <c r="AQ141" s="30"/>
      <c r="AR141" s="30"/>
      <c r="AS141" s="30"/>
      <c r="AT141" s="30"/>
      <c r="AU141" s="30"/>
      <c r="AV141" s="28"/>
      <c r="AW141" s="29"/>
      <c r="AX141" s="29"/>
      <c r="AY141" s="29"/>
      <c r="AZ141" s="30"/>
      <c r="BA141" s="30"/>
      <c r="BB141" s="30"/>
      <c r="BC141" s="30"/>
      <c r="BD141" s="30"/>
      <c r="BE141" s="30"/>
      <c r="BF141" s="30"/>
      <c r="BG141" s="30"/>
      <c r="BH141" s="30"/>
      <c r="BI141" s="30"/>
      <c r="BJ141" s="30"/>
      <c r="BK141" s="31"/>
    </row>
    <row r="142" spans="1:63" ht="26.1" customHeight="1" thickBot="1" x14ac:dyDescent="0.35">
      <c r="A142" s="143" t="s">
        <v>39</v>
      </c>
      <c r="B142" s="156" t="str">
        <f>TEXT(B143,"MMMM")&amp;" "&amp;Kalenderjahr</f>
        <v>April 2024</v>
      </c>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29" t="s">
        <v>94</v>
      </c>
      <c r="BF142" s="129" t="s">
        <v>95</v>
      </c>
      <c r="BG142" s="129" t="s">
        <v>99</v>
      </c>
      <c r="BH142" s="129" t="s">
        <v>100</v>
      </c>
      <c r="BI142" s="129" t="s">
        <v>102</v>
      </c>
      <c r="BJ142" s="129" t="s">
        <v>106</v>
      </c>
      <c r="BK142" s="101" t="s">
        <v>90</v>
      </c>
    </row>
    <row r="143" spans="1:63" ht="26.1" customHeight="1" x14ac:dyDescent="0.25">
      <c r="A143" s="143"/>
      <c r="B143" s="32">
        <f>B127+1</f>
        <v>45383</v>
      </c>
      <c r="C143" s="19" t="str">
        <f t="shared" si="21"/>
        <v>Mo</v>
      </c>
      <c r="D143" s="20">
        <f t="shared" si="20"/>
        <v>14</v>
      </c>
      <c r="E143" s="69" t="str">
        <f>IFERROR(VLOOKUP(B143,Einstellungen!$B$7:$C$122,2,FALSE),"")</f>
        <v>Ostermontag</v>
      </c>
      <c r="F143" s="97"/>
      <c r="G143" s="93"/>
      <c r="H143" s="115" t="str">
        <f t="shared" ref="H143:H172" si="24">IF(AND(F143&lt;&gt;"",G143&lt;&gt;""),IF($G143&gt;$F143,$G143-$F143,1+$G143-$F143),"")</f>
        <v/>
      </c>
      <c r="I143" s="90"/>
      <c r="J143" s="91"/>
      <c r="K143" s="90"/>
      <c r="L143" s="91"/>
      <c r="M143" s="90"/>
      <c r="N143" s="91"/>
      <c r="O143" s="90"/>
      <c r="P143" s="91"/>
      <c r="Q143" s="90"/>
      <c r="R143" s="91"/>
      <c r="S143" s="90"/>
      <c r="T143" s="91"/>
      <c r="U143" s="90"/>
      <c r="V143" s="91"/>
      <c r="W143" s="90"/>
      <c r="X143" s="91"/>
      <c r="Y143" s="90"/>
      <c r="Z143" s="91"/>
      <c r="AA143" s="90"/>
      <c r="AB143" s="91"/>
      <c r="AC143" s="90"/>
      <c r="AD143" s="91"/>
      <c r="AE143" s="90"/>
      <c r="AF143" s="91"/>
      <c r="AG143" s="90"/>
      <c r="AH143" s="91"/>
      <c r="AI143" s="90"/>
      <c r="AJ143" s="91"/>
      <c r="AK143" s="90"/>
      <c r="AL143" s="91"/>
      <c r="AM143" s="90"/>
      <c r="AN143" s="91"/>
      <c r="AO143" s="90"/>
      <c r="AP143" s="91"/>
      <c r="AQ143" s="90"/>
      <c r="AR143" s="91"/>
      <c r="AS143" s="90"/>
      <c r="AT143" s="91"/>
      <c r="AU143" s="90"/>
      <c r="AV143" s="91"/>
      <c r="AW143" s="90"/>
      <c r="AX143" s="91"/>
      <c r="AY143" s="90"/>
      <c r="AZ143" s="91"/>
      <c r="BA143" s="90"/>
      <c r="BB143" s="91"/>
      <c r="BC143" s="90"/>
      <c r="BD143" s="92"/>
      <c r="BE143" s="130" t="str">
        <f>IF(COUNTIF($I143:$BD143,BE$6)&lt;&gt;0,COUNTIF($I143:$BD143,BE$6),"")</f>
        <v/>
      </c>
      <c r="BF143" s="130" t="str">
        <f>IF(COUNTIF($I143:$BD143,BF$6)&lt;&gt;0,COUNTIF($I143:$BD143,BF$6),"")</f>
        <v/>
      </c>
      <c r="BG143" s="130" t="str">
        <f t="shared" ref="BG143:BI158" si="25">IF(COUNTIF($I143:$BD143,BG$6)&lt;&gt;0,COUNTIF($I143:$BD143,BG$6),"")</f>
        <v/>
      </c>
      <c r="BH143" s="130" t="str">
        <f t="shared" si="25"/>
        <v/>
      </c>
      <c r="BI143" s="130" t="str">
        <f t="shared" si="25"/>
        <v/>
      </c>
      <c r="BJ143" s="86"/>
      <c r="BK143" s="103"/>
    </row>
    <row r="144" spans="1:63" ht="26.1" customHeight="1" x14ac:dyDescent="0.25">
      <c r="A144" s="143"/>
      <c r="B144" s="32">
        <f t="shared" si="22"/>
        <v>45384</v>
      </c>
      <c r="C144" s="19" t="str">
        <f t="shared" si="21"/>
        <v>Di</v>
      </c>
      <c r="D144" s="20" t="str">
        <f t="shared" si="20"/>
        <v/>
      </c>
      <c r="E144" s="69" t="str">
        <f>IFERROR(VLOOKUP(B144,Einstellungen!$B$7:$C$122,2,FALSE),"")</f>
        <v/>
      </c>
      <c r="F144" s="97"/>
      <c r="G144" s="93"/>
      <c r="H144" s="115" t="str">
        <f t="shared" si="24"/>
        <v/>
      </c>
      <c r="I144" s="94"/>
      <c r="J144" s="95"/>
      <c r="K144" s="94"/>
      <c r="L144" s="95"/>
      <c r="M144" s="94"/>
      <c r="N144" s="95"/>
      <c r="O144" s="94"/>
      <c r="P144" s="95"/>
      <c r="Q144" s="94"/>
      <c r="R144" s="95"/>
      <c r="S144" s="94"/>
      <c r="T144" s="95"/>
      <c r="U144" s="94"/>
      <c r="V144" s="95"/>
      <c r="W144" s="94"/>
      <c r="X144" s="95"/>
      <c r="Y144" s="94"/>
      <c r="Z144" s="95"/>
      <c r="AA144" s="94"/>
      <c r="AB144" s="95"/>
      <c r="AC144" s="94"/>
      <c r="AD144" s="95"/>
      <c r="AE144" s="94"/>
      <c r="AF144" s="95"/>
      <c r="AG144" s="94"/>
      <c r="AH144" s="95"/>
      <c r="AI144" s="94"/>
      <c r="AJ144" s="95"/>
      <c r="AK144" s="94"/>
      <c r="AL144" s="95"/>
      <c r="AM144" s="94"/>
      <c r="AN144" s="95"/>
      <c r="AO144" s="94"/>
      <c r="AP144" s="95"/>
      <c r="AQ144" s="94"/>
      <c r="AR144" s="95"/>
      <c r="AS144" s="94"/>
      <c r="AT144" s="95"/>
      <c r="AU144" s="94"/>
      <c r="AV144" s="95"/>
      <c r="AW144" s="94"/>
      <c r="AX144" s="95"/>
      <c r="AY144" s="94"/>
      <c r="AZ144" s="95"/>
      <c r="BA144" s="94"/>
      <c r="BB144" s="95"/>
      <c r="BC144" s="94"/>
      <c r="BD144" s="96"/>
      <c r="BE144" s="130" t="str">
        <f t="shared" ref="BE144:BI172" si="26">IF(COUNTIF($I144:$BD144,BE$6)&lt;&gt;0,COUNTIF($I144:$BD144,BE$6),"")</f>
        <v/>
      </c>
      <c r="BF144" s="130" t="str">
        <f t="shared" si="26"/>
        <v/>
      </c>
      <c r="BG144" s="130" t="str">
        <f t="shared" si="25"/>
        <v/>
      </c>
      <c r="BH144" s="130" t="str">
        <f t="shared" si="25"/>
        <v/>
      </c>
      <c r="BI144" s="130" t="str">
        <f t="shared" si="25"/>
        <v/>
      </c>
      <c r="BJ144" s="86"/>
      <c r="BK144" s="104"/>
    </row>
    <row r="145" spans="1:63" ht="26.1" customHeight="1" x14ac:dyDescent="0.25">
      <c r="A145" s="143"/>
      <c r="B145" s="32">
        <f t="shared" si="22"/>
        <v>45385</v>
      </c>
      <c r="C145" s="19" t="str">
        <f t="shared" si="21"/>
        <v>Mi</v>
      </c>
      <c r="D145" s="20" t="str">
        <f t="shared" si="20"/>
        <v/>
      </c>
      <c r="E145" s="69" t="str">
        <f>IFERROR(VLOOKUP(B145,Einstellungen!$B$7:$C$122,2,FALSE),"")</f>
        <v/>
      </c>
      <c r="F145" s="97"/>
      <c r="G145" s="93"/>
      <c r="H145" s="115" t="str">
        <f t="shared" si="24"/>
        <v/>
      </c>
      <c r="I145" s="94"/>
      <c r="J145" s="95"/>
      <c r="K145" s="94"/>
      <c r="L145" s="95"/>
      <c r="M145" s="94"/>
      <c r="N145" s="95"/>
      <c r="O145" s="94"/>
      <c r="P145" s="95"/>
      <c r="Q145" s="94"/>
      <c r="R145" s="95"/>
      <c r="S145" s="94"/>
      <c r="T145" s="95"/>
      <c r="U145" s="94"/>
      <c r="V145" s="95"/>
      <c r="W145" s="94"/>
      <c r="X145" s="95"/>
      <c r="Y145" s="94"/>
      <c r="Z145" s="95"/>
      <c r="AA145" s="94"/>
      <c r="AB145" s="95"/>
      <c r="AC145" s="94"/>
      <c r="AD145" s="95"/>
      <c r="AE145" s="94"/>
      <c r="AF145" s="95"/>
      <c r="AG145" s="94"/>
      <c r="AH145" s="95"/>
      <c r="AI145" s="94"/>
      <c r="AJ145" s="95"/>
      <c r="AK145" s="94"/>
      <c r="AL145" s="95"/>
      <c r="AM145" s="94"/>
      <c r="AN145" s="95"/>
      <c r="AO145" s="94"/>
      <c r="AP145" s="95"/>
      <c r="AQ145" s="94"/>
      <c r="AR145" s="95"/>
      <c r="AS145" s="94"/>
      <c r="AT145" s="95"/>
      <c r="AU145" s="94"/>
      <c r="AV145" s="95"/>
      <c r="AW145" s="94"/>
      <c r="AX145" s="95"/>
      <c r="AY145" s="94"/>
      <c r="AZ145" s="95"/>
      <c r="BA145" s="94"/>
      <c r="BB145" s="95"/>
      <c r="BC145" s="94"/>
      <c r="BD145" s="96"/>
      <c r="BE145" s="130" t="str">
        <f t="shared" si="26"/>
        <v/>
      </c>
      <c r="BF145" s="130" t="str">
        <f t="shared" si="26"/>
        <v/>
      </c>
      <c r="BG145" s="130" t="str">
        <f t="shared" si="25"/>
        <v/>
      </c>
      <c r="BH145" s="130" t="str">
        <f t="shared" si="25"/>
        <v/>
      </c>
      <c r="BI145" s="130" t="str">
        <f t="shared" si="25"/>
        <v/>
      </c>
      <c r="BJ145" s="86"/>
      <c r="BK145" s="104"/>
    </row>
    <row r="146" spans="1:63" ht="26.1" customHeight="1" x14ac:dyDescent="0.25">
      <c r="A146" s="143"/>
      <c r="B146" s="32">
        <f t="shared" si="22"/>
        <v>45386</v>
      </c>
      <c r="C146" s="19" t="str">
        <f t="shared" si="21"/>
        <v>Do</v>
      </c>
      <c r="D146" s="20" t="str">
        <f t="shared" si="20"/>
        <v/>
      </c>
      <c r="E146" s="69" t="str">
        <f>IFERROR(VLOOKUP(B146,Einstellungen!$B$7:$C$122,2,FALSE),"")</f>
        <v/>
      </c>
      <c r="F146" s="97"/>
      <c r="G146" s="93"/>
      <c r="H146" s="115" t="str">
        <f t="shared" si="24"/>
        <v/>
      </c>
      <c r="I146" s="94"/>
      <c r="J146" s="95"/>
      <c r="K146" s="94"/>
      <c r="L146" s="95"/>
      <c r="M146" s="94"/>
      <c r="N146" s="95"/>
      <c r="O146" s="94"/>
      <c r="P146" s="95"/>
      <c r="Q146" s="94"/>
      <c r="R146" s="95"/>
      <c r="S146" s="94"/>
      <c r="T146" s="95"/>
      <c r="U146" s="94"/>
      <c r="V146" s="95"/>
      <c r="W146" s="94"/>
      <c r="X146" s="95"/>
      <c r="Y146" s="94"/>
      <c r="Z146" s="95"/>
      <c r="AA146" s="94"/>
      <c r="AB146" s="95"/>
      <c r="AC146" s="94"/>
      <c r="AD146" s="95"/>
      <c r="AE146" s="94"/>
      <c r="AF146" s="95"/>
      <c r="AG146" s="94"/>
      <c r="AH146" s="95"/>
      <c r="AI146" s="94"/>
      <c r="AJ146" s="95"/>
      <c r="AK146" s="94"/>
      <c r="AL146" s="95"/>
      <c r="AM146" s="94"/>
      <c r="AN146" s="95"/>
      <c r="AO146" s="94"/>
      <c r="AP146" s="95"/>
      <c r="AQ146" s="94"/>
      <c r="AR146" s="95"/>
      <c r="AS146" s="94"/>
      <c r="AT146" s="95"/>
      <c r="AU146" s="94"/>
      <c r="AV146" s="95"/>
      <c r="AW146" s="94"/>
      <c r="AX146" s="95"/>
      <c r="AY146" s="94"/>
      <c r="AZ146" s="95"/>
      <c r="BA146" s="94"/>
      <c r="BB146" s="95"/>
      <c r="BC146" s="94"/>
      <c r="BD146" s="96"/>
      <c r="BE146" s="130" t="str">
        <f t="shared" si="26"/>
        <v/>
      </c>
      <c r="BF146" s="130" t="str">
        <f t="shared" si="26"/>
        <v/>
      </c>
      <c r="BG146" s="130" t="str">
        <f t="shared" si="25"/>
        <v/>
      </c>
      <c r="BH146" s="130" t="str">
        <f t="shared" si="25"/>
        <v/>
      </c>
      <c r="BI146" s="130" t="str">
        <f t="shared" si="25"/>
        <v/>
      </c>
      <c r="BJ146" s="86"/>
      <c r="BK146" s="104"/>
    </row>
    <row r="147" spans="1:63" ht="26.1" customHeight="1" x14ac:dyDescent="0.25">
      <c r="A147" s="143"/>
      <c r="B147" s="32">
        <f t="shared" si="22"/>
        <v>45387</v>
      </c>
      <c r="C147" s="19" t="str">
        <f t="shared" si="21"/>
        <v>Fr</v>
      </c>
      <c r="D147" s="20" t="str">
        <f t="shared" si="20"/>
        <v/>
      </c>
      <c r="E147" s="69" t="str">
        <f>IFERROR(VLOOKUP(B147,Einstellungen!$B$7:$C$122,2,FALSE),"")</f>
        <v/>
      </c>
      <c r="F147" s="97"/>
      <c r="G147" s="93"/>
      <c r="H147" s="115" t="str">
        <f t="shared" si="24"/>
        <v/>
      </c>
      <c r="I147" s="94"/>
      <c r="J147" s="95"/>
      <c r="K147" s="94"/>
      <c r="L147" s="95"/>
      <c r="M147" s="94"/>
      <c r="N147" s="95"/>
      <c r="O147" s="94"/>
      <c r="P147" s="95"/>
      <c r="Q147" s="94"/>
      <c r="R147" s="95"/>
      <c r="S147" s="94"/>
      <c r="T147" s="95"/>
      <c r="U147" s="94"/>
      <c r="V147" s="95"/>
      <c r="W147" s="94"/>
      <c r="X147" s="95"/>
      <c r="Y147" s="94"/>
      <c r="Z147" s="95"/>
      <c r="AA147" s="94"/>
      <c r="AB147" s="95"/>
      <c r="AC147" s="94"/>
      <c r="AD147" s="95"/>
      <c r="AE147" s="94"/>
      <c r="AF147" s="95"/>
      <c r="AG147" s="94"/>
      <c r="AH147" s="95"/>
      <c r="AI147" s="94"/>
      <c r="AJ147" s="95"/>
      <c r="AK147" s="94"/>
      <c r="AL147" s="95"/>
      <c r="AM147" s="94"/>
      <c r="AN147" s="95"/>
      <c r="AO147" s="94"/>
      <c r="AP147" s="95"/>
      <c r="AQ147" s="94"/>
      <c r="AR147" s="95"/>
      <c r="AS147" s="94"/>
      <c r="AT147" s="95"/>
      <c r="AU147" s="94"/>
      <c r="AV147" s="95"/>
      <c r="AW147" s="94"/>
      <c r="AX147" s="95"/>
      <c r="AY147" s="94"/>
      <c r="AZ147" s="95"/>
      <c r="BA147" s="94"/>
      <c r="BB147" s="95"/>
      <c r="BC147" s="94"/>
      <c r="BD147" s="96"/>
      <c r="BE147" s="130" t="str">
        <f t="shared" si="26"/>
        <v/>
      </c>
      <c r="BF147" s="130" t="str">
        <f t="shared" si="26"/>
        <v/>
      </c>
      <c r="BG147" s="130" t="str">
        <f t="shared" si="25"/>
        <v/>
      </c>
      <c r="BH147" s="130" t="str">
        <f t="shared" si="25"/>
        <v/>
      </c>
      <c r="BI147" s="130" t="str">
        <f t="shared" si="25"/>
        <v/>
      </c>
      <c r="BJ147" s="86"/>
      <c r="BK147" s="104"/>
    </row>
    <row r="148" spans="1:63" ht="26.1" customHeight="1" x14ac:dyDescent="0.25">
      <c r="A148" s="143"/>
      <c r="B148" s="32">
        <f t="shared" si="22"/>
        <v>45388</v>
      </c>
      <c r="C148" s="19" t="str">
        <f t="shared" si="21"/>
        <v>Sa</v>
      </c>
      <c r="D148" s="20" t="str">
        <f t="shared" si="20"/>
        <v/>
      </c>
      <c r="E148" s="69" t="str">
        <f>IFERROR(VLOOKUP(B148,Einstellungen!$B$7:$C$122,2,FALSE),"")</f>
        <v/>
      </c>
      <c r="F148" s="97"/>
      <c r="G148" s="93"/>
      <c r="H148" s="115" t="str">
        <f t="shared" si="24"/>
        <v/>
      </c>
      <c r="I148" s="94"/>
      <c r="J148" s="95"/>
      <c r="K148" s="94"/>
      <c r="L148" s="95"/>
      <c r="M148" s="94"/>
      <c r="N148" s="95"/>
      <c r="O148" s="94"/>
      <c r="P148" s="95"/>
      <c r="Q148" s="94"/>
      <c r="R148" s="95"/>
      <c r="S148" s="94"/>
      <c r="T148" s="95"/>
      <c r="U148" s="94"/>
      <c r="V148" s="95"/>
      <c r="W148" s="94"/>
      <c r="X148" s="95"/>
      <c r="Y148" s="94"/>
      <c r="Z148" s="95"/>
      <c r="AA148" s="94"/>
      <c r="AB148" s="95"/>
      <c r="AC148" s="94"/>
      <c r="AD148" s="95"/>
      <c r="AE148" s="94"/>
      <c r="AF148" s="95"/>
      <c r="AG148" s="94"/>
      <c r="AH148" s="95"/>
      <c r="AI148" s="94"/>
      <c r="AJ148" s="95"/>
      <c r="AK148" s="94"/>
      <c r="AL148" s="95"/>
      <c r="AM148" s="94"/>
      <c r="AN148" s="95"/>
      <c r="AO148" s="94"/>
      <c r="AP148" s="95"/>
      <c r="AQ148" s="94"/>
      <c r="AR148" s="95"/>
      <c r="AS148" s="94"/>
      <c r="AT148" s="95"/>
      <c r="AU148" s="94"/>
      <c r="AV148" s="95"/>
      <c r="AW148" s="94"/>
      <c r="AX148" s="95"/>
      <c r="AY148" s="94"/>
      <c r="AZ148" s="95"/>
      <c r="BA148" s="94"/>
      <c r="BB148" s="95"/>
      <c r="BC148" s="94"/>
      <c r="BD148" s="96"/>
      <c r="BE148" s="130" t="str">
        <f t="shared" si="26"/>
        <v/>
      </c>
      <c r="BF148" s="130" t="str">
        <f t="shared" si="26"/>
        <v/>
      </c>
      <c r="BG148" s="130" t="str">
        <f t="shared" si="25"/>
        <v/>
      </c>
      <c r="BH148" s="130" t="str">
        <f t="shared" si="25"/>
        <v/>
      </c>
      <c r="BI148" s="130" t="str">
        <f t="shared" si="25"/>
        <v/>
      </c>
      <c r="BJ148" s="86"/>
      <c r="BK148" s="104"/>
    </row>
    <row r="149" spans="1:63" ht="26.1" customHeight="1" x14ac:dyDescent="0.25">
      <c r="A149" s="143"/>
      <c r="B149" s="32">
        <f t="shared" si="22"/>
        <v>45389</v>
      </c>
      <c r="C149" s="19" t="str">
        <f t="shared" si="21"/>
        <v>So</v>
      </c>
      <c r="D149" s="20" t="str">
        <f t="shared" si="20"/>
        <v/>
      </c>
      <c r="E149" s="69" t="str">
        <f>IFERROR(VLOOKUP(B149,Einstellungen!$B$7:$C$122,2,FALSE),"")</f>
        <v/>
      </c>
      <c r="F149" s="97"/>
      <c r="G149" s="93"/>
      <c r="H149" s="115" t="str">
        <f t="shared" si="24"/>
        <v/>
      </c>
      <c r="I149" s="94"/>
      <c r="J149" s="95"/>
      <c r="K149" s="94"/>
      <c r="L149" s="95"/>
      <c r="M149" s="94"/>
      <c r="N149" s="95"/>
      <c r="O149" s="94"/>
      <c r="P149" s="95"/>
      <c r="Q149" s="94"/>
      <c r="R149" s="95"/>
      <c r="S149" s="94"/>
      <c r="T149" s="95"/>
      <c r="U149" s="94"/>
      <c r="V149" s="95"/>
      <c r="W149" s="94"/>
      <c r="X149" s="95"/>
      <c r="Y149" s="94"/>
      <c r="Z149" s="95"/>
      <c r="AA149" s="94"/>
      <c r="AB149" s="95"/>
      <c r="AC149" s="94"/>
      <c r="AD149" s="95"/>
      <c r="AE149" s="94"/>
      <c r="AF149" s="95"/>
      <c r="AG149" s="94"/>
      <c r="AH149" s="95"/>
      <c r="AI149" s="94"/>
      <c r="AJ149" s="95"/>
      <c r="AK149" s="94"/>
      <c r="AL149" s="95"/>
      <c r="AM149" s="94"/>
      <c r="AN149" s="95"/>
      <c r="AO149" s="94"/>
      <c r="AP149" s="95"/>
      <c r="AQ149" s="94"/>
      <c r="AR149" s="95"/>
      <c r="AS149" s="94"/>
      <c r="AT149" s="95"/>
      <c r="AU149" s="94"/>
      <c r="AV149" s="95"/>
      <c r="AW149" s="94"/>
      <c r="AX149" s="95"/>
      <c r="AY149" s="94"/>
      <c r="AZ149" s="95"/>
      <c r="BA149" s="94"/>
      <c r="BB149" s="95"/>
      <c r="BC149" s="94"/>
      <c r="BD149" s="96"/>
      <c r="BE149" s="130" t="str">
        <f t="shared" si="26"/>
        <v/>
      </c>
      <c r="BF149" s="130" t="str">
        <f t="shared" si="26"/>
        <v/>
      </c>
      <c r="BG149" s="130" t="str">
        <f t="shared" si="25"/>
        <v/>
      </c>
      <c r="BH149" s="130" t="str">
        <f t="shared" si="25"/>
        <v/>
      </c>
      <c r="BI149" s="130" t="str">
        <f t="shared" si="25"/>
        <v/>
      </c>
      <c r="BJ149" s="86"/>
      <c r="BK149" s="104"/>
    </row>
    <row r="150" spans="1:63" ht="26.1" customHeight="1" x14ac:dyDescent="0.25">
      <c r="A150" s="143"/>
      <c r="B150" s="32">
        <f t="shared" si="22"/>
        <v>45390</v>
      </c>
      <c r="C150" s="19" t="str">
        <f t="shared" si="21"/>
        <v>Mo</v>
      </c>
      <c r="D150" s="20">
        <f t="shared" si="20"/>
        <v>15</v>
      </c>
      <c r="E150" s="69" t="str">
        <f>IFERROR(VLOOKUP(B150,Einstellungen!$B$7:$C$122,2,FALSE),"")</f>
        <v/>
      </c>
      <c r="F150" s="97"/>
      <c r="G150" s="93"/>
      <c r="H150" s="115" t="str">
        <f t="shared" si="24"/>
        <v/>
      </c>
      <c r="I150" s="94"/>
      <c r="J150" s="95"/>
      <c r="K150" s="94"/>
      <c r="L150" s="95"/>
      <c r="M150" s="94"/>
      <c r="N150" s="95"/>
      <c r="O150" s="94"/>
      <c r="P150" s="95"/>
      <c r="Q150" s="94"/>
      <c r="R150" s="95"/>
      <c r="S150" s="94"/>
      <c r="T150" s="95"/>
      <c r="U150" s="94"/>
      <c r="V150" s="95"/>
      <c r="W150" s="94"/>
      <c r="X150" s="95"/>
      <c r="Y150" s="94"/>
      <c r="Z150" s="95"/>
      <c r="AA150" s="94"/>
      <c r="AB150" s="95"/>
      <c r="AC150" s="94"/>
      <c r="AD150" s="95"/>
      <c r="AE150" s="94"/>
      <c r="AF150" s="95"/>
      <c r="AG150" s="94"/>
      <c r="AH150" s="95"/>
      <c r="AI150" s="94"/>
      <c r="AJ150" s="95"/>
      <c r="AK150" s="94"/>
      <c r="AL150" s="95"/>
      <c r="AM150" s="94"/>
      <c r="AN150" s="95"/>
      <c r="AO150" s="94"/>
      <c r="AP150" s="95"/>
      <c r="AQ150" s="94"/>
      <c r="AR150" s="95"/>
      <c r="AS150" s="94"/>
      <c r="AT150" s="95"/>
      <c r="AU150" s="94"/>
      <c r="AV150" s="95"/>
      <c r="AW150" s="94"/>
      <c r="AX150" s="95"/>
      <c r="AY150" s="94"/>
      <c r="AZ150" s="95"/>
      <c r="BA150" s="94"/>
      <c r="BB150" s="95"/>
      <c r="BC150" s="94"/>
      <c r="BD150" s="96"/>
      <c r="BE150" s="130" t="str">
        <f t="shared" si="26"/>
        <v/>
      </c>
      <c r="BF150" s="130" t="str">
        <f t="shared" si="26"/>
        <v/>
      </c>
      <c r="BG150" s="130" t="str">
        <f t="shared" si="25"/>
        <v/>
      </c>
      <c r="BH150" s="130" t="str">
        <f t="shared" si="25"/>
        <v/>
      </c>
      <c r="BI150" s="130" t="str">
        <f t="shared" si="25"/>
        <v/>
      </c>
      <c r="BJ150" s="86"/>
      <c r="BK150" s="104"/>
    </row>
    <row r="151" spans="1:63" ht="26.1" customHeight="1" x14ac:dyDescent="0.25">
      <c r="A151" s="143"/>
      <c r="B151" s="32">
        <f t="shared" si="22"/>
        <v>45391</v>
      </c>
      <c r="C151" s="19" t="str">
        <f t="shared" si="21"/>
        <v>Di</v>
      </c>
      <c r="D151" s="20" t="str">
        <f t="shared" si="20"/>
        <v/>
      </c>
      <c r="E151" s="69" t="str">
        <f>IFERROR(VLOOKUP(B151,Einstellungen!$B$7:$C$122,2,FALSE),"")</f>
        <v/>
      </c>
      <c r="F151" s="97"/>
      <c r="G151" s="93"/>
      <c r="H151" s="115" t="str">
        <f t="shared" si="24"/>
        <v/>
      </c>
      <c r="I151" s="94"/>
      <c r="J151" s="95"/>
      <c r="K151" s="94"/>
      <c r="L151" s="95"/>
      <c r="M151" s="94"/>
      <c r="N151" s="95"/>
      <c r="O151" s="94"/>
      <c r="P151" s="95"/>
      <c r="Q151" s="94"/>
      <c r="R151" s="95"/>
      <c r="S151" s="94"/>
      <c r="T151" s="95"/>
      <c r="U151" s="94"/>
      <c r="V151" s="95"/>
      <c r="W151" s="94"/>
      <c r="X151" s="95"/>
      <c r="Y151" s="94"/>
      <c r="Z151" s="95"/>
      <c r="AA151" s="94"/>
      <c r="AB151" s="95"/>
      <c r="AC151" s="94"/>
      <c r="AD151" s="95"/>
      <c r="AE151" s="94"/>
      <c r="AF151" s="95"/>
      <c r="AG151" s="94"/>
      <c r="AH151" s="95"/>
      <c r="AI151" s="94"/>
      <c r="AJ151" s="95"/>
      <c r="AK151" s="94"/>
      <c r="AL151" s="95"/>
      <c r="AM151" s="94"/>
      <c r="AN151" s="95"/>
      <c r="AO151" s="94"/>
      <c r="AP151" s="95"/>
      <c r="AQ151" s="94"/>
      <c r="AR151" s="95"/>
      <c r="AS151" s="94"/>
      <c r="AT151" s="95"/>
      <c r="AU151" s="94"/>
      <c r="AV151" s="95"/>
      <c r="AW151" s="94"/>
      <c r="AX151" s="95"/>
      <c r="AY151" s="94"/>
      <c r="AZ151" s="95"/>
      <c r="BA151" s="94"/>
      <c r="BB151" s="95"/>
      <c r="BC151" s="94"/>
      <c r="BD151" s="96"/>
      <c r="BE151" s="130" t="str">
        <f t="shared" si="26"/>
        <v/>
      </c>
      <c r="BF151" s="130" t="str">
        <f t="shared" si="26"/>
        <v/>
      </c>
      <c r="BG151" s="130" t="str">
        <f t="shared" si="25"/>
        <v/>
      </c>
      <c r="BH151" s="130" t="str">
        <f t="shared" si="25"/>
        <v/>
      </c>
      <c r="BI151" s="130" t="str">
        <f t="shared" si="25"/>
        <v/>
      </c>
      <c r="BJ151" s="86"/>
      <c r="BK151" s="104"/>
    </row>
    <row r="152" spans="1:63" ht="26.1" customHeight="1" x14ac:dyDescent="0.25">
      <c r="A152" s="143"/>
      <c r="B152" s="32">
        <f t="shared" si="22"/>
        <v>45392</v>
      </c>
      <c r="C152" s="19" t="str">
        <f t="shared" si="21"/>
        <v>Mi</v>
      </c>
      <c r="D152" s="20" t="str">
        <f t="shared" si="20"/>
        <v/>
      </c>
      <c r="E152" s="69" t="str">
        <f>IFERROR(VLOOKUP(B152,Einstellungen!$B$7:$C$122,2,FALSE),"")</f>
        <v/>
      </c>
      <c r="F152" s="97"/>
      <c r="G152" s="93"/>
      <c r="H152" s="115" t="str">
        <f t="shared" si="24"/>
        <v/>
      </c>
      <c r="I152" s="94"/>
      <c r="J152" s="95"/>
      <c r="K152" s="94"/>
      <c r="L152" s="95"/>
      <c r="M152" s="94"/>
      <c r="N152" s="95"/>
      <c r="O152" s="94"/>
      <c r="P152" s="95"/>
      <c r="Q152" s="94"/>
      <c r="R152" s="95"/>
      <c r="S152" s="94"/>
      <c r="T152" s="95"/>
      <c r="U152" s="94"/>
      <c r="V152" s="95"/>
      <c r="W152" s="94"/>
      <c r="X152" s="95"/>
      <c r="Y152" s="94"/>
      <c r="Z152" s="95"/>
      <c r="AA152" s="94"/>
      <c r="AB152" s="95"/>
      <c r="AC152" s="94"/>
      <c r="AD152" s="95"/>
      <c r="AE152" s="94"/>
      <c r="AF152" s="95"/>
      <c r="AG152" s="94"/>
      <c r="AH152" s="95"/>
      <c r="AI152" s="94"/>
      <c r="AJ152" s="95"/>
      <c r="AK152" s="94"/>
      <c r="AL152" s="95"/>
      <c r="AM152" s="94"/>
      <c r="AN152" s="95"/>
      <c r="AO152" s="94"/>
      <c r="AP152" s="95"/>
      <c r="AQ152" s="94"/>
      <c r="AR152" s="95"/>
      <c r="AS152" s="94"/>
      <c r="AT152" s="95"/>
      <c r="AU152" s="94"/>
      <c r="AV152" s="95"/>
      <c r="AW152" s="94"/>
      <c r="AX152" s="95"/>
      <c r="AY152" s="94"/>
      <c r="AZ152" s="95"/>
      <c r="BA152" s="94"/>
      <c r="BB152" s="95"/>
      <c r="BC152" s="94"/>
      <c r="BD152" s="96"/>
      <c r="BE152" s="130" t="str">
        <f t="shared" si="26"/>
        <v/>
      </c>
      <c r="BF152" s="130" t="str">
        <f t="shared" si="26"/>
        <v/>
      </c>
      <c r="BG152" s="130" t="str">
        <f t="shared" si="25"/>
        <v/>
      </c>
      <c r="BH152" s="130" t="str">
        <f t="shared" si="25"/>
        <v/>
      </c>
      <c r="BI152" s="130" t="str">
        <f t="shared" si="25"/>
        <v/>
      </c>
      <c r="BJ152" s="86"/>
      <c r="BK152" s="104"/>
    </row>
    <row r="153" spans="1:63" ht="26.1" customHeight="1" x14ac:dyDescent="0.25">
      <c r="A153" s="143"/>
      <c r="B153" s="32">
        <f t="shared" si="22"/>
        <v>45393</v>
      </c>
      <c r="C153" s="19" t="str">
        <f t="shared" si="21"/>
        <v>Do</v>
      </c>
      <c r="D153" s="20" t="str">
        <f t="shared" si="20"/>
        <v/>
      </c>
      <c r="E153" s="69" t="str">
        <f>IFERROR(VLOOKUP(B153,Einstellungen!$B$7:$C$122,2,FALSE),"")</f>
        <v/>
      </c>
      <c r="F153" s="97"/>
      <c r="G153" s="93"/>
      <c r="H153" s="115" t="str">
        <f t="shared" si="24"/>
        <v/>
      </c>
      <c r="I153" s="94"/>
      <c r="J153" s="95"/>
      <c r="K153" s="94"/>
      <c r="L153" s="95"/>
      <c r="M153" s="94"/>
      <c r="N153" s="95"/>
      <c r="O153" s="94"/>
      <c r="P153" s="95"/>
      <c r="Q153" s="94"/>
      <c r="R153" s="95"/>
      <c r="S153" s="94"/>
      <c r="T153" s="95"/>
      <c r="U153" s="94"/>
      <c r="V153" s="95"/>
      <c r="W153" s="94"/>
      <c r="X153" s="95"/>
      <c r="Y153" s="94"/>
      <c r="Z153" s="95"/>
      <c r="AA153" s="94"/>
      <c r="AB153" s="95"/>
      <c r="AC153" s="94"/>
      <c r="AD153" s="95"/>
      <c r="AE153" s="94"/>
      <c r="AF153" s="95"/>
      <c r="AG153" s="94"/>
      <c r="AH153" s="95"/>
      <c r="AI153" s="94"/>
      <c r="AJ153" s="95"/>
      <c r="AK153" s="94"/>
      <c r="AL153" s="95"/>
      <c r="AM153" s="94"/>
      <c r="AN153" s="95"/>
      <c r="AO153" s="94"/>
      <c r="AP153" s="95"/>
      <c r="AQ153" s="94"/>
      <c r="AR153" s="95"/>
      <c r="AS153" s="94"/>
      <c r="AT153" s="95"/>
      <c r="AU153" s="94"/>
      <c r="AV153" s="95"/>
      <c r="AW153" s="94"/>
      <c r="AX153" s="95"/>
      <c r="AY153" s="94"/>
      <c r="AZ153" s="95"/>
      <c r="BA153" s="94"/>
      <c r="BB153" s="95"/>
      <c r="BC153" s="94"/>
      <c r="BD153" s="96"/>
      <c r="BE153" s="130" t="str">
        <f t="shared" si="26"/>
        <v/>
      </c>
      <c r="BF153" s="130" t="str">
        <f t="shared" si="26"/>
        <v/>
      </c>
      <c r="BG153" s="130" t="str">
        <f t="shared" si="25"/>
        <v/>
      </c>
      <c r="BH153" s="130" t="str">
        <f t="shared" si="25"/>
        <v/>
      </c>
      <c r="BI153" s="130" t="str">
        <f t="shared" si="25"/>
        <v/>
      </c>
      <c r="BJ153" s="86"/>
      <c r="BK153" s="104"/>
    </row>
    <row r="154" spans="1:63" ht="26.1" customHeight="1" x14ac:dyDescent="0.25">
      <c r="A154" s="143"/>
      <c r="B154" s="32">
        <f t="shared" si="22"/>
        <v>45394</v>
      </c>
      <c r="C154" s="19" t="str">
        <f t="shared" si="21"/>
        <v>Fr</v>
      </c>
      <c r="D154" s="20" t="str">
        <f t="shared" si="20"/>
        <v/>
      </c>
      <c r="E154" s="69" t="str">
        <f>IFERROR(VLOOKUP(B154,Einstellungen!$B$7:$C$122,2,FALSE),"")</f>
        <v/>
      </c>
      <c r="F154" s="97"/>
      <c r="G154" s="93"/>
      <c r="H154" s="115" t="str">
        <f t="shared" si="24"/>
        <v/>
      </c>
      <c r="I154" s="94"/>
      <c r="J154" s="95"/>
      <c r="K154" s="94"/>
      <c r="L154" s="95"/>
      <c r="M154" s="94"/>
      <c r="N154" s="95"/>
      <c r="O154" s="94"/>
      <c r="P154" s="95"/>
      <c r="Q154" s="94"/>
      <c r="R154" s="95"/>
      <c r="S154" s="94"/>
      <c r="T154" s="95"/>
      <c r="U154" s="94"/>
      <c r="V154" s="95"/>
      <c r="W154" s="94"/>
      <c r="X154" s="95"/>
      <c r="Y154" s="94"/>
      <c r="Z154" s="95"/>
      <c r="AA154" s="94"/>
      <c r="AB154" s="95"/>
      <c r="AC154" s="94"/>
      <c r="AD154" s="95"/>
      <c r="AE154" s="94"/>
      <c r="AF154" s="95"/>
      <c r="AG154" s="94"/>
      <c r="AH154" s="95"/>
      <c r="AI154" s="94"/>
      <c r="AJ154" s="95"/>
      <c r="AK154" s="94"/>
      <c r="AL154" s="95"/>
      <c r="AM154" s="94"/>
      <c r="AN154" s="95"/>
      <c r="AO154" s="94"/>
      <c r="AP154" s="95"/>
      <c r="AQ154" s="94"/>
      <c r="AR154" s="95"/>
      <c r="AS154" s="94"/>
      <c r="AT154" s="95"/>
      <c r="AU154" s="94"/>
      <c r="AV154" s="95"/>
      <c r="AW154" s="94"/>
      <c r="AX154" s="95"/>
      <c r="AY154" s="94"/>
      <c r="AZ154" s="95"/>
      <c r="BA154" s="94"/>
      <c r="BB154" s="95"/>
      <c r="BC154" s="94"/>
      <c r="BD154" s="96"/>
      <c r="BE154" s="130" t="str">
        <f t="shared" si="26"/>
        <v/>
      </c>
      <c r="BF154" s="130" t="str">
        <f t="shared" si="26"/>
        <v/>
      </c>
      <c r="BG154" s="130" t="str">
        <f t="shared" si="25"/>
        <v/>
      </c>
      <c r="BH154" s="130" t="str">
        <f t="shared" si="25"/>
        <v/>
      </c>
      <c r="BI154" s="130" t="str">
        <f t="shared" si="25"/>
        <v/>
      </c>
      <c r="BJ154" s="86"/>
      <c r="BK154" s="104"/>
    </row>
    <row r="155" spans="1:63" ht="26.1" customHeight="1" x14ac:dyDescent="0.25">
      <c r="A155" s="143"/>
      <c r="B155" s="32">
        <f t="shared" si="22"/>
        <v>45395</v>
      </c>
      <c r="C155" s="19" t="str">
        <f t="shared" si="21"/>
        <v>Sa</v>
      </c>
      <c r="D155" s="20" t="str">
        <f t="shared" si="20"/>
        <v/>
      </c>
      <c r="E155" s="69" t="str">
        <f>IFERROR(VLOOKUP(B155,Einstellungen!$B$7:$C$122,2,FALSE),"")</f>
        <v/>
      </c>
      <c r="F155" s="97"/>
      <c r="G155" s="93"/>
      <c r="H155" s="115" t="str">
        <f t="shared" si="24"/>
        <v/>
      </c>
      <c r="I155" s="94"/>
      <c r="J155" s="95"/>
      <c r="K155" s="94"/>
      <c r="L155" s="95"/>
      <c r="M155" s="94"/>
      <c r="N155" s="95"/>
      <c r="O155" s="94"/>
      <c r="P155" s="95"/>
      <c r="Q155" s="94"/>
      <c r="R155" s="95"/>
      <c r="S155" s="94"/>
      <c r="T155" s="95"/>
      <c r="U155" s="94"/>
      <c r="V155" s="95"/>
      <c r="W155" s="94"/>
      <c r="X155" s="95"/>
      <c r="Y155" s="94"/>
      <c r="Z155" s="95"/>
      <c r="AA155" s="94"/>
      <c r="AB155" s="95"/>
      <c r="AC155" s="94"/>
      <c r="AD155" s="95"/>
      <c r="AE155" s="94"/>
      <c r="AF155" s="95"/>
      <c r="AG155" s="94"/>
      <c r="AH155" s="95"/>
      <c r="AI155" s="94"/>
      <c r="AJ155" s="95"/>
      <c r="AK155" s="94"/>
      <c r="AL155" s="95"/>
      <c r="AM155" s="94"/>
      <c r="AN155" s="95"/>
      <c r="AO155" s="94"/>
      <c r="AP155" s="95"/>
      <c r="AQ155" s="94"/>
      <c r="AR155" s="95"/>
      <c r="AS155" s="94"/>
      <c r="AT155" s="95"/>
      <c r="AU155" s="94"/>
      <c r="AV155" s="95"/>
      <c r="AW155" s="94"/>
      <c r="AX155" s="95"/>
      <c r="AY155" s="94"/>
      <c r="AZ155" s="95"/>
      <c r="BA155" s="94"/>
      <c r="BB155" s="95"/>
      <c r="BC155" s="94"/>
      <c r="BD155" s="96"/>
      <c r="BE155" s="130" t="str">
        <f t="shared" si="26"/>
        <v/>
      </c>
      <c r="BF155" s="130" t="str">
        <f t="shared" si="26"/>
        <v/>
      </c>
      <c r="BG155" s="130" t="str">
        <f t="shared" si="25"/>
        <v/>
      </c>
      <c r="BH155" s="130" t="str">
        <f t="shared" si="25"/>
        <v/>
      </c>
      <c r="BI155" s="130" t="str">
        <f t="shared" si="25"/>
        <v/>
      </c>
      <c r="BJ155" s="86"/>
      <c r="BK155" s="104"/>
    </row>
    <row r="156" spans="1:63" ht="26.1" customHeight="1" x14ac:dyDescent="0.25">
      <c r="A156" s="143"/>
      <c r="B156" s="32">
        <f t="shared" si="22"/>
        <v>45396</v>
      </c>
      <c r="C156" s="19" t="str">
        <f t="shared" si="21"/>
        <v>So</v>
      </c>
      <c r="D156" s="20" t="str">
        <f t="shared" si="20"/>
        <v/>
      </c>
      <c r="E156" s="69" t="str">
        <f>IFERROR(VLOOKUP(B156,Einstellungen!$B$7:$C$122,2,FALSE),"")</f>
        <v/>
      </c>
      <c r="F156" s="97"/>
      <c r="G156" s="93"/>
      <c r="H156" s="115" t="str">
        <f t="shared" si="24"/>
        <v/>
      </c>
      <c r="I156" s="94"/>
      <c r="J156" s="95"/>
      <c r="K156" s="94"/>
      <c r="L156" s="95"/>
      <c r="M156" s="94"/>
      <c r="N156" s="95"/>
      <c r="O156" s="94"/>
      <c r="P156" s="95"/>
      <c r="Q156" s="94"/>
      <c r="R156" s="95"/>
      <c r="S156" s="94"/>
      <c r="T156" s="95"/>
      <c r="U156" s="94"/>
      <c r="V156" s="95"/>
      <c r="W156" s="94"/>
      <c r="X156" s="95"/>
      <c r="Y156" s="94"/>
      <c r="Z156" s="95"/>
      <c r="AA156" s="94"/>
      <c r="AB156" s="95"/>
      <c r="AC156" s="94"/>
      <c r="AD156" s="95"/>
      <c r="AE156" s="94"/>
      <c r="AF156" s="95"/>
      <c r="AG156" s="94"/>
      <c r="AH156" s="95"/>
      <c r="AI156" s="94"/>
      <c r="AJ156" s="95"/>
      <c r="AK156" s="94"/>
      <c r="AL156" s="95"/>
      <c r="AM156" s="94"/>
      <c r="AN156" s="95"/>
      <c r="AO156" s="94"/>
      <c r="AP156" s="95"/>
      <c r="AQ156" s="94"/>
      <c r="AR156" s="95"/>
      <c r="AS156" s="94"/>
      <c r="AT156" s="95"/>
      <c r="AU156" s="94"/>
      <c r="AV156" s="95"/>
      <c r="AW156" s="94"/>
      <c r="AX156" s="95"/>
      <c r="AY156" s="94"/>
      <c r="AZ156" s="95"/>
      <c r="BA156" s="94"/>
      <c r="BB156" s="95"/>
      <c r="BC156" s="94"/>
      <c r="BD156" s="96"/>
      <c r="BE156" s="130" t="str">
        <f t="shared" si="26"/>
        <v/>
      </c>
      <c r="BF156" s="130" t="str">
        <f t="shared" si="26"/>
        <v/>
      </c>
      <c r="BG156" s="130" t="str">
        <f t="shared" si="25"/>
        <v/>
      </c>
      <c r="BH156" s="130" t="str">
        <f t="shared" si="25"/>
        <v/>
      </c>
      <c r="BI156" s="130" t="str">
        <f t="shared" si="25"/>
        <v/>
      </c>
      <c r="BJ156" s="86"/>
      <c r="BK156" s="104"/>
    </row>
    <row r="157" spans="1:63" ht="26.1" customHeight="1" x14ac:dyDescent="0.25">
      <c r="A157" s="143"/>
      <c r="B157" s="32">
        <f t="shared" si="22"/>
        <v>45397</v>
      </c>
      <c r="C157" s="19" t="str">
        <f t="shared" si="21"/>
        <v>Mo</v>
      </c>
      <c r="D157" s="20">
        <f t="shared" si="20"/>
        <v>16</v>
      </c>
      <c r="E157" s="69" t="str">
        <f>IFERROR(VLOOKUP(B157,Einstellungen!$B$7:$C$122,2,FALSE),"")</f>
        <v/>
      </c>
      <c r="F157" s="97"/>
      <c r="G157" s="93"/>
      <c r="H157" s="115" t="str">
        <f t="shared" si="24"/>
        <v/>
      </c>
      <c r="I157" s="94"/>
      <c r="J157" s="95"/>
      <c r="K157" s="94"/>
      <c r="L157" s="95"/>
      <c r="M157" s="94"/>
      <c r="N157" s="95"/>
      <c r="O157" s="94"/>
      <c r="P157" s="95"/>
      <c r="Q157" s="94"/>
      <c r="R157" s="95"/>
      <c r="S157" s="94"/>
      <c r="T157" s="95"/>
      <c r="U157" s="94"/>
      <c r="V157" s="95"/>
      <c r="W157" s="94"/>
      <c r="X157" s="95"/>
      <c r="Y157" s="94"/>
      <c r="Z157" s="95"/>
      <c r="AA157" s="94"/>
      <c r="AB157" s="95"/>
      <c r="AC157" s="94"/>
      <c r="AD157" s="95"/>
      <c r="AE157" s="94"/>
      <c r="AF157" s="95"/>
      <c r="AG157" s="94"/>
      <c r="AH157" s="95"/>
      <c r="AI157" s="94"/>
      <c r="AJ157" s="95"/>
      <c r="AK157" s="94"/>
      <c r="AL157" s="95"/>
      <c r="AM157" s="94"/>
      <c r="AN157" s="95"/>
      <c r="AO157" s="94"/>
      <c r="AP157" s="95"/>
      <c r="AQ157" s="94"/>
      <c r="AR157" s="95"/>
      <c r="AS157" s="94"/>
      <c r="AT157" s="95"/>
      <c r="AU157" s="94"/>
      <c r="AV157" s="95"/>
      <c r="AW157" s="94"/>
      <c r="AX157" s="95"/>
      <c r="AY157" s="94"/>
      <c r="AZ157" s="95"/>
      <c r="BA157" s="94"/>
      <c r="BB157" s="95"/>
      <c r="BC157" s="94"/>
      <c r="BD157" s="96"/>
      <c r="BE157" s="130" t="str">
        <f t="shared" si="26"/>
        <v/>
      </c>
      <c r="BF157" s="130" t="str">
        <f t="shared" si="26"/>
        <v/>
      </c>
      <c r="BG157" s="130" t="str">
        <f t="shared" si="25"/>
        <v/>
      </c>
      <c r="BH157" s="130" t="str">
        <f t="shared" si="25"/>
        <v/>
      </c>
      <c r="BI157" s="130" t="str">
        <f t="shared" si="25"/>
        <v/>
      </c>
      <c r="BJ157" s="86"/>
      <c r="BK157" s="104"/>
    </row>
    <row r="158" spans="1:63" ht="26.1" customHeight="1" x14ac:dyDescent="0.25">
      <c r="A158" s="143"/>
      <c r="B158" s="32">
        <f t="shared" si="22"/>
        <v>45398</v>
      </c>
      <c r="C158" s="19" t="str">
        <f t="shared" si="21"/>
        <v>Di</v>
      </c>
      <c r="D158" s="20" t="str">
        <f t="shared" si="20"/>
        <v/>
      </c>
      <c r="E158" s="69" t="str">
        <f>IFERROR(VLOOKUP(B158,Einstellungen!$B$7:$C$122,2,FALSE),"")</f>
        <v/>
      </c>
      <c r="F158" s="97"/>
      <c r="G158" s="93"/>
      <c r="H158" s="115" t="str">
        <f t="shared" si="24"/>
        <v/>
      </c>
      <c r="I158" s="94"/>
      <c r="J158" s="95"/>
      <c r="K158" s="94"/>
      <c r="L158" s="95"/>
      <c r="M158" s="94"/>
      <c r="N158" s="95"/>
      <c r="O158" s="94"/>
      <c r="P158" s="95"/>
      <c r="Q158" s="94"/>
      <c r="R158" s="95"/>
      <c r="S158" s="94"/>
      <c r="T158" s="95"/>
      <c r="U158" s="94"/>
      <c r="V158" s="95"/>
      <c r="W158" s="94"/>
      <c r="X158" s="95"/>
      <c r="Y158" s="94"/>
      <c r="Z158" s="95"/>
      <c r="AA158" s="94"/>
      <c r="AB158" s="95"/>
      <c r="AC158" s="94"/>
      <c r="AD158" s="95"/>
      <c r="AE158" s="94"/>
      <c r="AF158" s="95"/>
      <c r="AG158" s="94"/>
      <c r="AH158" s="95"/>
      <c r="AI158" s="94"/>
      <c r="AJ158" s="95"/>
      <c r="AK158" s="94"/>
      <c r="AL158" s="95"/>
      <c r="AM158" s="94"/>
      <c r="AN158" s="95"/>
      <c r="AO158" s="94"/>
      <c r="AP158" s="95"/>
      <c r="AQ158" s="94"/>
      <c r="AR158" s="95"/>
      <c r="AS158" s="94"/>
      <c r="AT158" s="95"/>
      <c r="AU158" s="94"/>
      <c r="AV158" s="95"/>
      <c r="AW158" s="94"/>
      <c r="AX158" s="95"/>
      <c r="AY158" s="94"/>
      <c r="AZ158" s="95"/>
      <c r="BA158" s="94"/>
      <c r="BB158" s="95"/>
      <c r="BC158" s="94"/>
      <c r="BD158" s="96"/>
      <c r="BE158" s="130" t="str">
        <f t="shared" si="26"/>
        <v/>
      </c>
      <c r="BF158" s="130" t="str">
        <f t="shared" si="26"/>
        <v/>
      </c>
      <c r="BG158" s="130" t="str">
        <f t="shared" si="25"/>
        <v/>
      </c>
      <c r="BH158" s="130" t="str">
        <f t="shared" si="25"/>
        <v/>
      </c>
      <c r="BI158" s="130" t="str">
        <f t="shared" si="25"/>
        <v/>
      </c>
      <c r="BJ158" s="86"/>
      <c r="BK158" s="104"/>
    </row>
    <row r="159" spans="1:63" ht="26.1" customHeight="1" x14ac:dyDescent="0.25">
      <c r="A159" s="143"/>
      <c r="B159" s="32">
        <f t="shared" si="22"/>
        <v>45399</v>
      </c>
      <c r="C159" s="19" t="str">
        <f t="shared" si="21"/>
        <v>Mi</v>
      </c>
      <c r="D159" s="20" t="str">
        <f t="shared" si="20"/>
        <v/>
      </c>
      <c r="E159" s="69" t="str">
        <f>IFERROR(VLOOKUP(B159,Einstellungen!$B$7:$C$122,2,FALSE),"")</f>
        <v/>
      </c>
      <c r="F159" s="97"/>
      <c r="G159" s="93"/>
      <c r="H159" s="115" t="str">
        <f t="shared" si="24"/>
        <v/>
      </c>
      <c r="I159" s="94"/>
      <c r="J159" s="95"/>
      <c r="K159" s="94"/>
      <c r="L159" s="95"/>
      <c r="M159" s="94"/>
      <c r="N159" s="95"/>
      <c r="O159" s="94"/>
      <c r="P159" s="95"/>
      <c r="Q159" s="94"/>
      <c r="R159" s="95"/>
      <c r="S159" s="94"/>
      <c r="T159" s="95"/>
      <c r="U159" s="94"/>
      <c r="V159" s="95"/>
      <c r="W159" s="94"/>
      <c r="X159" s="95"/>
      <c r="Y159" s="94"/>
      <c r="Z159" s="95"/>
      <c r="AA159" s="94"/>
      <c r="AB159" s="95"/>
      <c r="AC159" s="94"/>
      <c r="AD159" s="95"/>
      <c r="AE159" s="94"/>
      <c r="AF159" s="95"/>
      <c r="AG159" s="94"/>
      <c r="AH159" s="95"/>
      <c r="AI159" s="94"/>
      <c r="AJ159" s="95"/>
      <c r="AK159" s="94"/>
      <c r="AL159" s="95"/>
      <c r="AM159" s="94"/>
      <c r="AN159" s="95"/>
      <c r="AO159" s="94"/>
      <c r="AP159" s="95"/>
      <c r="AQ159" s="94"/>
      <c r="AR159" s="95"/>
      <c r="AS159" s="94"/>
      <c r="AT159" s="95"/>
      <c r="AU159" s="94"/>
      <c r="AV159" s="95"/>
      <c r="AW159" s="94"/>
      <c r="AX159" s="95"/>
      <c r="AY159" s="94"/>
      <c r="AZ159" s="95"/>
      <c r="BA159" s="94"/>
      <c r="BB159" s="95"/>
      <c r="BC159" s="94"/>
      <c r="BD159" s="96"/>
      <c r="BE159" s="130" t="str">
        <f t="shared" si="26"/>
        <v/>
      </c>
      <c r="BF159" s="130" t="str">
        <f t="shared" si="26"/>
        <v/>
      </c>
      <c r="BG159" s="130" t="str">
        <f t="shared" si="26"/>
        <v/>
      </c>
      <c r="BH159" s="130" t="str">
        <f t="shared" si="26"/>
        <v/>
      </c>
      <c r="BI159" s="130" t="str">
        <f t="shared" si="26"/>
        <v/>
      </c>
      <c r="BJ159" s="86"/>
      <c r="BK159" s="104"/>
    </row>
    <row r="160" spans="1:63" ht="26.1" customHeight="1" x14ac:dyDescent="0.25">
      <c r="A160" s="143"/>
      <c r="B160" s="32">
        <f t="shared" si="22"/>
        <v>45400</v>
      </c>
      <c r="C160" s="19" t="str">
        <f t="shared" si="21"/>
        <v>Do</v>
      </c>
      <c r="D160" s="20" t="str">
        <f t="shared" si="20"/>
        <v/>
      </c>
      <c r="E160" s="69" t="str">
        <f>IFERROR(VLOOKUP(B160,Einstellungen!$B$7:$C$122,2,FALSE),"")</f>
        <v/>
      </c>
      <c r="F160" s="97"/>
      <c r="G160" s="93"/>
      <c r="H160" s="115" t="str">
        <f t="shared" si="24"/>
        <v/>
      </c>
      <c r="I160" s="94"/>
      <c r="J160" s="95"/>
      <c r="K160" s="94"/>
      <c r="L160" s="95"/>
      <c r="M160" s="94"/>
      <c r="N160" s="95"/>
      <c r="O160" s="94"/>
      <c r="P160" s="95"/>
      <c r="Q160" s="94"/>
      <c r="R160" s="95"/>
      <c r="S160" s="94"/>
      <c r="T160" s="95"/>
      <c r="U160" s="94"/>
      <c r="V160" s="95"/>
      <c r="W160" s="94"/>
      <c r="X160" s="95"/>
      <c r="Y160" s="94"/>
      <c r="Z160" s="95"/>
      <c r="AA160" s="94"/>
      <c r="AB160" s="95"/>
      <c r="AC160" s="94"/>
      <c r="AD160" s="95"/>
      <c r="AE160" s="94"/>
      <c r="AF160" s="95"/>
      <c r="AG160" s="94"/>
      <c r="AH160" s="95"/>
      <c r="AI160" s="94"/>
      <c r="AJ160" s="95"/>
      <c r="AK160" s="94"/>
      <c r="AL160" s="95"/>
      <c r="AM160" s="94"/>
      <c r="AN160" s="95"/>
      <c r="AO160" s="94"/>
      <c r="AP160" s="95"/>
      <c r="AQ160" s="94"/>
      <c r="AR160" s="95"/>
      <c r="AS160" s="94"/>
      <c r="AT160" s="95"/>
      <c r="AU160" s="94"/>
      <c r="AV160" s="95"/>
      <c r="AW160" s="94"/>
      <c r="AX160" s="95"/>
      <c r="AY160" s="94"/>
      <c r="AZ160" s="95"/>
      <c r="BA160" s="94"/>
      <c r="BB160" s="95"/>
      <c r="BC160" s="94"/>
      <c r="BD160" s="96"/>
      <c r="BE160" s="130" t="str">
        <f t="shared" si="26"/>
        <v/>
      </c>
      <c r="BF160" s="130" t="str">
        <f t="shared" si="26"/>
        <v/>
      </c>
      <c r="BG160" s="130" t="str">
        <f t="shared" si="26"/>
        <v/>
      </c>
      <c r="BH160" s="130" t="str">
        <f t="shared" si="26"/>
        <v/>
      </c>
      <c r="BI160" s="130" t="str">
        <f t="shared" si="26"/>
        <v/>
      </c>
      <c r="BJ160" s="86"/>
      <c r="BK160" s="104"/>
    </row>
    <row r="161" spans="1:63" ht="26.1" customHeight="1" x14ac:dyDescent="0.25">
      <c r="A161" s="143"/>
      <c r="B161" s="32">
        <f t="shared" si="22"/>
        <v>45401</v>
      </c>
      <c r="C161" s="19" t="str">
        <f t="shared" si="21"/>
        <v>Fr</v>
      </c>
      <c r="D161" s="20" t="str">
        <f t="shared" si="20"/>
        <v/>
      </c>
      <c r="E161" s="69" t="str">
        <f>IFERROR(VLOOKUP(B161,Einstellungen!$B$7:$C$122,2,FALSE),"")</f>
        <v/>
      </c>
      <c r="F161" s="97"/>
      <c r="G161" s="93"/>
      <c r="H161" s="115" t="str">
        <f t="shared" si="24"/>
        <v/>
      </c>
      <c r="I161" s="94"/>
      <c r="J161" s="95"/>
      <c r="K161" s="94"/>
      <c r="L161" s="95"/>
      <c r="M161" s="94"/>
      <c r="N161" s="95"/>
      <c r="O161" s="94"/>
      <c r="P161" s="95"/>
      <c r="Q161" s="94"/>
      <c r="R161" s="95"/>
      <c r="S161" s="94"/>
      <c r="T161" s="95"/>
      <c r="U161" s="94"/>
      <c r="V161" s="95"/>
      <c r="W161" s="94"/>
      <c r="X161" s="95"/>
      <c r="Y161" s="94"/>
      <c r="Z161" s="95"/>
      <c r="AA161" s="94"/>
      <c r="AB161" s="95"/>
      <c r="AC161" s="94"/>
      <c r="AD161" s="95"/>
      <c r="AE161" s="94"/>
      <c r="AF161" s="95"/>
      <c r="AG161" s="94"/>
      <c r="AH161" s="95"/>
      <c r="AI161" s="94"/>
      <c r="AJ161" s="95"/>
      <c r="AK161" s="94"/>
      <c r="AL161" s="95"/>
      <c r="AM161" s="94"/>
      <c r="AN161" s="95"/>
      <c r="AO161" s="94"/>
      <c r="AP161" s="95"/>
      <c r="AQ161" s="94"/>
      <c r="AR161" s="95"/>
      <c r="AS161" s="94"/>
      <c r="AT161" s="95"/>
      <c r="AU161" s="94"/>
      <c r="AV161" s="95"/>
      <c r="AW161" s="94"/>
      <c r="AX161" s="95"/>
      <c r="AY161" s="94"/>
      <c r="AZ161" s="95"/>
      <c r="BA161" s="94"/>
      <c r="BB161" s="95"/>
      <c r="BC161" s="94"/>
      <c r="BD161" s="96"/>
      <c r="BE161" s="130" t="str">
        <f t="shared" si="26"/>
        <v/>
      </c>
      <c r="BF161" s="130" t="str">
        <f t="shared" si="26"/>
        <v/>
      </c>
      <c r="BG161" s="130" t="str">
        <f t="shared" si="26"/>
        <v/>
      </c>
      <c r="BH161" s="130" t="str">
        <f t="shared" si="26"/>
        <v/>
      </c>
      <c r="BI161" s="130" t="str">
        <f t="shared" si="26"/>
        <v/>
      </c>
      <c r="BJ161" s="86"/>
      <c r="BK161" s="104"/>
    </row>
    <row r="162" spans="1:63" ht="26.1" customHeight="1" x14ac:dyDescent="0.25">
      <c r="A162" s="143"/>
      <c r="B162" s="32">
        <f t="shared" si="22"/>
        <v>45402</v>
      </c>
      <c r="C162" s="19" t="str">
        <f t="shared" si="21"/>
        <v>Sa</v>
      </c>
      <c r="D162" s="20" t="str">
        <f t="shared" si="20"/>
        <v/>
      </c>
      <c r="E162" s="69" t="str">
        <f>IFERROR(VLOOKUP(B162,Einstellungen!$B$7:$C$122,2,FALSE),"")</f>
        <v/>
      </c>
      <c r="F162" s="97"/>
      <c r="G162" s="93"/>
      <c r="H162" s="115" t="str">
        <f t="shared" si="24"/>
        <v/>
      </c>
      <c r="I162" s="94"/>
      <c r="J162" s="95"/>
      <c r="K162" s="94"/>
      <c r="L162" s="95"/>
      <c r="M162" s="94"/>
      <c r="N162" s="95"/>
      <c r="O162" s="94"/>
      <c r="P162" s="95"/>
      <c r="Q162" s="94"/>
      <c r="R162" s="95"/>
      <c r="S162" s="94"/>
      <c r="T162" s="95"/>
      <c r="U162" s="94"/>
      <c r="V162" s="95"/>
      <c r="W162" s="94"/>
      <c r="X162" s="95"/>
      <c r="Y162" s="94"/>
      <c r="Z162" s="95"/>
      <c r="AA162" s="94"/>
      <c r="AB162" s="95"/>
      <c r="AC162" s="94"/>
      <c r="AD162" s="95"/>
      <c r="AE162" s="94"/>
      <c r="AF162" s="95"/>
      <c r="AG162" s="94"/>
      <c r="AH162" s="95"/>
      <c r="AI162" s="94"/>
      <c r="AJ162" s="95"/>
      <c r="AK162" s="94"/>
      <c r="AL162" s="95"/>
      <c r="AM162" s="94"/>
      <c r="AN162" s="95"/>
      <c r="AO162" s="94"/>
      <c r="AP162" s="95"/>
      <c r="AQ162" s="94"/>
      <c r="AR162" s="95"/>
      <c r="AS162" s="94"/>
      <c r="AT162" s="95"/>
      <c r="AU162" s="94"/>
      <c r="AV162" s="95"/>
      <c r="AW162" s="94"/>
      <c r="AX162" s="95"/>
      <c r="AY162" s="94"/>
      <c r="AZ162" s="95"/>
      <c r="BA162" s="94"/>
      <c r="BB162" s="95"/>
      <c r="BC162" s="94"/>
      <c r="BD162" s="96"/>
      <c r="BE162" s="130" t="str">
        <f t="shared" si="26"/>
        <v/>
      </c>
      <c r="BF162" s="130" t="str">
        <f t="shared" si="26"/>
        <v/>
      </c>
      <c r="BG162" s="130" t="str">
        <f t="shared" si="26"/>
        <v/>
      </c>
      <c r="BH162" s="130" t="str">
        <f t="shared" si="26"/>
        <v/>
      </c>
      <c r="BI162" s="130" t="str">
        <f t="shared" si="26"/>
        <v/>
      </c>
      <c r="BJ162" s="86"/>
      <c r="BK162" s="104"/>
    </row>
    <row r="163" spans="1:63" ht="26.1" customHeight="1" x14ac:dyDescent="0.25">
      <c r="A163" s="143"/>
      <c r="B163" s="32">
        <f t="shared" si="22"/>
        <v>45403</v>
      </c>
      <c r="C163" s="19" t="str">
        <f t="shared" si="21"/>
        <v>So</v>
      </c>
      <c r="D163" s="20" t="str">
        <f t="shared" si="20"/>
        <v/>
      </c>
      <c r="E163" s="69" t="str">
        <f>IFERROR(VLOOKUP(B163,Einstellungen!$B$7:$C$122,2,FALSE),"")</f>
        <v/>
      </c>
      <c r="F163" s="97"/>
      <c r="G163" s="93"/>
      <c r="H163" s="115" t="str">
        <f t="shared" si="24"/>
        <v/>
      </c>
      <c r="I163" s="94"/>
      <c r="J163" s="95"/>
      <c r="K163" s="94"/>
      <c r="L163" s="95"/>
      <c r="M163" s="94"/>
      <c r="N163" s="95"/>
      <c r="O163" s="94"/>
      <c r="P163" s="95"/>
      <c r="Q163" s="94"/>
      <c r="R163" s="95"/>
      <c r="S163" s="94"/>
      <c r="T163" s="95"/>
      <c r="U163" s="94"/>
      <c r="V163" s="95"/>
      <c r="W163" s="94"/>
      <c r="X163" s="95"/>
      <c r="Y163" s="94"/>
      <c r="Z163" s="95"/>
      <c r="AA163" s="94"/>
      <c r="AB163" s="95"/>
      <c r="AC163" s="94"/>
      <c r="AD163" s="95"/>
      <c r="AE163" s="94"/>
      <c r="AF163" s="95"/>
      <c r="AG163" s="94"/>
      <c r="AH163" s="95"/>
      <c r="AI163" s="94"/>
      <c r="AJ163" s="95"/>
      <c r="AK163" s="94"/>
      <c r="AL163" s="95"/>
      <c r="AM163" s="94"/>
      <c r="AN163" s="95"/>
      <c r="AO163" s="94"/>
      <c r="AP163" s="95"/>
      <c r="AQ163" s="94"/>
      <c r="AR163" s="95"/>
      <c r="AS163" s="94"/>
      <c r="AT163" s="95"/>
      <c r="AU163" s="94"/>
      <c r="AV163" s="95"/>
      <c r="AW163" s="94"/>
      <c r="AX163" s="95"/>
      <c r="AY163" s="94"/>
      <c r="AZ163" s="95"/>
      <c r="BA163" s="94"/>
      <c r="BB163" s="95"/>
      <c r="BC163" s="94"/>
      <c r="BD163" s="96"/>
      <c r="BE163" s="130" t="str">
        <f t="shared" si="26"/>
        <v/>
      </c>
      <c r="BF163" s="130" t="str">
        <f t="shared" si="26"/>
        <v/>
      </c>
      <c r="BG163" s="130" t="str">
        <f t="shared" si="26"/>
        <v/>
      </c>
      <c r="BH163" s="130" t="str">
        <f t="shared" si="26"/>
        <v/>
      </c>
      <c r="BI163" s="130" t="str">
        <f t="shared" si="26"/>
        <v/>
      </c>
      <c r="BJ163" s="86"/>
      <c r="BK163" s="104"/>
    </row>
    <row r="164" spans="1:63" ht="26.1" customHeight="1" x14ac:dyDescent="0.25">
      <c r="A164" s="143"/>
      <c r="B164" s="32">
        <f t="shared" si="22"/>
        <v>45404</v>
      </c>
      <c r="C164" s="19" t="str">
        <f t="shared" si="21"/>
        <v>Mo</v>
      </c>
      <c r="D164" s="20">
        <f t="shared" si="20"/>
        <v>17</v>
      </c>
      <c r="E164" s="69" t="str">
        <f>IFERROR(VLOOKUP(B164,Einstellungen!$B$7:$C$122,2,FALSE),"")</f>
        <v/>
      </c>
      <c r="F164" s="97"/>
      <c r="G164" s="93"/>
      <c r="H164" s="115" t="str">
        <f t="shared" si="24"/>
        <v/>
      </c>
      <c r="I164" s="94"/>
      <c r="J164" s="95"/>
      <c r="K164" s="94"/>
      <c r="L164" s="95"/>
      <c r="M164" s="94"/>
      <c r="N164" s="95"/>
      <c r="O164" s="94"/>
      <c r="P164" s="95"/>
      <c r="Q164" s="94"/>
      <c r="R164" s="95"/>
      <c r="S164" s="94"/>
      <c r="T164" s="95"/>
      <c r="U164" s="94"/>
      <c r="V164" s="95"/>
      <c r="W164" s="94"/>
      <c r="X164" s="95"/>
      <c r="Y164" s="94"/>
      <c r="Z164" s="95"/>
      <c r="AA164" s="94"/>
      <c r="AB164" s="95"/>
      <c r="AC164" s="94"/>
      <c r="AD164" s="95"/>
      <c r="AE164" s="94"/>
      <c r="AF164" s="95"/>
      <c r="AG164" s="94"/>
      <c r="AH164" s="95"/>
      <c r="AI164" s="94"/>
      <c r="AJ164" s="95"/>
      <c r="AK164" s="94"/>
      <c r="AL164" s="95"/>
      <c r="AM164" s="94"/>
      <c r="AN164" s="95"/>
      <c r="AO164" s="94"/>
      <c r="AP164" s="95"/>
      <c r="AQ164" s="94"/>
      <c r="AR164" s="95"/>
      <c r="AS164" s="94"/>
      <c r="AT164" s="95"/>
      <c r="AU164" s="94"/>
      <c r="AV164" s="95"/>
      <c r="AW164" s="94"/>
      <c r="AX164" s="95"/>
      <c r="AY164" s="94"/>
      <c r="AZ164" s="95"/>
      <c r="BA164" s="94"/>
      <c r="BB164" s="95"/>
      <c r="BC164" s="94"/>
      <c r="BD164" s="96"/>
      <c r="BE164" s="130" t="str">
        <f t="shared" si="26"/>
        <v/>
      </c>
      <c r="BF164" s="130" t="str">
        <f t="shared" si="26"/>
        <v/>
      </c>
      <c r="BG164" s="130" t="str">
        <f t="shared" si="26"/>
        <v/>
      </c>
      <c r="BH164" s="130" t="str">
        <f t="shared" si="26"/>
        <v/>
      </c>
      <c r="BI164" s="130" t="str">
        <f t="shared" si="26"/>
        <v/>
      </c>
      <c r="BJ164" s="86"/>
      <c r="BK164" s="104"/>
    </row>
    <row r="165" spans="1:63" ht="26.1" customHeight="1" x14ac:dyDescent="0.25">
      <c r="A165" s="143"/>
      <c r="B165" s="32">
        <f t="shared" si="22"/>
        <v>45405</v>
      </c>
      <c r="C165" s="19" t="str">
        <f t="shared" si="21"/>
        <v>Di</v>
      </c>
      <c r="D165" s="20" t="str">
        <f t="shared" si="20"/>
        <v/>
      </c>
      <c r="E165" s="69" t="str">
        <f>IFERROR(VLOOKUP(B165,Einstellungen!$B$7:$C$122,2,FALSE),"")</f>
        <v/>
      </c>
      <c r="F165" s="97"/>
      <c r="G165" s="93"/>
      <c r="H165" s="115" t="str">
        <f t="shared" si="24"/>
        <v/>
      </c>
      <c r="I165" s="94"/>
      <c r="J165" s="95"/>
      <c r="K165" s="94"/>
      <c r="L165" s="95"/>
      <c r="M165" s="94"/>
      <c r="N165" s="95"/>
      <c r="O165" s="94"/>
      <c r="P165" s="95"/>
      <c r="Q165" s="94"/>
      <c r="R165" s="95"/>
      <c r="S165" s="94"/>
      <c r="T165" s="95"/>
      <c r="U165" s="94"/>
      <c r="V165" s="95"/>
      <c r="W165" s="94"/>
      <c r="X165" s="95"/>
      <c r="Y165" s="94"/>
      <c r="Z165" s="95"/>
      <c r="AA165" s="94"/>
      <c r="AB165" s="95"/>
      <c r="AC165" s="94"/>
      <c r="AD165" s="95"/>
      <c r="AE165" s="94"/>
      <c r="AF165" s="95"/>
      <c r="AG165" s="94"/>
      <c r="AH165" s="95"/>
      <c r="AI165" s="94"/>
      <c r="AJ165" s="95"/>
      <c r="AK165" s="94"/>
      <c r="AL165" s="95"/>
      <c r="AM165" s="94"/>
      <c r="AN165" s="95"/>
      <c r="AO165" s="94"/>
      <c r="AP165" s="95"/>
      <c r="AQ165" s="94"/>
      <c r="AR165" s="95"/>
      <c r="AS165" s="94"/>
      <c r="AT165" s="95"/>
      <c r="AU165" s="94"/>
      <c r="AV165" s="95"/>
      <c r="AW165" s="94"/>
      <c r="AX165" s="95"/>
      <c r="AY165" s="94"/>
      <c r="AZ165" s="95"/>
      <c r="BA165" s="94"/>
      <c r="BB165" s="95"/>
      <c r="BC165" s="94"/>
      <c r="BD165" s="96"/>
      <c r="BE165" s="130" t="str">
        <f t="shared" si="26"/>
        <v/>
      </c>
      <c r="BF165" s="130" t="str">
        <f t="shared" si="26"/>
        <v/>
      </c>
      <c r="BG165" s="130" t="str">
        <f t="shared" si="26"/>
        <v/>
      </c>
      <c r="BH165" s="130" t="str">
        <f t="shared" si="26"/>
        <v/>
      </c>
      <c r="BI165" s="130" t="str">
        <f t="shared" si="26"/>
        <v/>
      </c>
      <c r="BJ165" s="86"/>
      <c r="BK165" s="104"/>
    </row>
    <row r="166" spans="1:63" ht="26.1" customHeight="1" x14ac:dyDescent="0.25">
      <c r="A166" s="143"/>
      <c r="B166" s="32">
        <f t="shared" si="22"/>
        <v>45406</v>
      </c>
      <c r="C166" s="19" t="str">
        <f t="shared" si="21"/>
        <v>Mi</v>
      </c>
      <c r="D166" s="20" t="str">
        <f t="shared" si="20"/>
        <v/>
      </c>
      <c r="E166" s="69" t="str">
        <f>IFERROR(VLOOKUP(B166,Einstellungen!$B$7:$C$122,2,FALSE),"")</f>
        <v/>
      </c>
      <c r="F166" s="97"/>
      <c r="G166" s="93"/>
      <c r="H166" s="115" t="str">
        <f t="shared" si="24"/>
        <v/>
      </c>
      <c r="I166" s="94"/>
      <c r="J166" s="95"/>
      <c r="K166" s="94"/>
      <c r="L166" s="95"/>
      <c r="M166" s="94"/>
      <c r="N166" s="95"/>
      <c r="O166" s="94"/>
      <c r="P166" s="95"/>
      <c r="Q166" s="94"/>
      <c r="R166" s="95"/>
      <c r="S166" s="94"/>
      <c r="T166" s="95"/>
      <c r="U166" s="94"/>
      <c r="V166" s="95"/>
      <c r="W166" s="94"/>
      <c r="X166" s="95"/>
      <c r="Y166" s="94"/>
      <c r="Z166" s="95"/>
      <c r="AA166" s="94"/>
      <c r="AB166" s="95"/>
      <c r="AC166" s="94"/>
      <c r="AD166" s="95"/>
      <c r="AE166" s="94"/>
      <c r="AF166" s="95"/>
      <c r="AG166" s="94"/>
      <c r="AH166" s="95"/>
      <c r="AI166" s="94"/>
      <c r="AJ166" s="95"/>
      <c r="AK166" s="94"/>
      <c r="AL166" s="95"/>
      <c r="AM166" s="94"/>
      <c r="AN166" s="95"/>
      <c r="AO166" s="94"/>
      <c r="AP166" s="95"/>
      <c r="AQ166" s="94"/>
      <c r="AR166" s="95"/>
      <c r="AS166" s="94"/>
      <c r="AT166" s="95"/>
      <c r="AU166" s="94"/>
      <c r="AV166" s="95"/>
      <c r="AW166" s="94"/>
      <c r="AX166" s="95"/>
      <c r="AY166" s="94"/>
      <c r="AZ166" s="95"/>
      <c r="BA166" s="94"/>
      <c r="BB166" s="95"/>
      <c r="BC166" s="94"/>
      <c r="BD166" s="96"/>
      <c r="BE166" s="130" t="str">
        <f t="shared" si="26"/>
        <v/>
      </c>
      <c r="BF166" s="130" t="str">
        <f t="shared" si="26"/>
        <v/>
      </c>
      <c r="BG166" s="130" t="str">
        <f t="shared" si="26"/>
        <v/>
      </c>
      <c r="BH166" s="130" t="str">
        <f t="shared" si="26"/>
        <v/>
      </c>
      <c r="BI166" s="130" t="str">
        <f t="shared" si="26"/>
        <v/>
      </c>
      <c r="BJ166" s="86"/>
      <c r="BK166" s="104"/>
    </row>
    <row r="167" spans="1:63" ht="26.1" customHeight="1" x14ac:dyDescent="0.25">
      <c r="A167" s="143"/>
      <c r="B167" s="32">
        <f t="shared" si="22"/>
        <v>45407</v>
      </c>
      <c r="C167" s="19" t="str">
        <f t="shared" si="21"/>
        <v>Do</v>
      </c>
      <c r="D167" s="20" t="str">
        <f t="shared" si="20"/>
        <v/>
      </c>
      <c r="E167" s="69" t="str">
        <f>IFERROR(VLOOKUP(B167,Einstellungen!$B$7:$C$122,2,FALSE),"")</f>
        <v/>
      </c>
      <c r="F167" s="97"/>
      <c r="G167" s="93"/>
      <c r="H167" s="115" t="str">
        <f t="shared" si="24"/>
        <v/>
      </c>
      <c r="I167" s="94"/>
      <c r="J167" s="95"/>
      <c r="K167" s="94"/>
      <c r="L167" s="95"/>
      <c r="M167" s="94"/>
      <c r="N167" s="95"/>
      <c r="O167" s="94"/>
      <c r="P167" s="95"/>
      <c r="Q167" s="94"/>
      <c r="R167" s="95"/>
      <c r="S167" s="94"/>
      <c r="T167" s="95"/>
      <c r="U167" s="94"/>
      <c r="V167" s="95"/>
      <c r="W167" s="94"/>
      <c r="X167" s="95"/>
      <c r="Y167" s="94"/>
      <c r="Z167" s="95"/>
      <c r="AA167" s="94"/>
      <c r="AB167" s="95"/>
      <c r="AC167" s="94"/>
      <c r="AD167" s="95"/>
      <c r="AE167" s="94"/>
      <c r="AF167" s="95"/>
      <c r="AG167" s="94"/>
      <c r="AH167" s="95"/>
      <c r="AI167" s="94"/>
      <c r="AJ167" s="95"/>
      <c r="AK167" s="94"/>
      <c r="AL167" s="95"/>
      <c r="AM167" s="94"/>
      <c r="AN167" s="95"/>
      <c r="AO167" s="94"/>
      <c r="AP167" s="95"/>
      <c r="AQ167" s="94"/>
      <c r="AR167" s="95"/>
      <c r="AS167" s="94"/>
      <c r="AT167" s="95"/>
      <c r="AU167" s="94"/>
      <c r="AV167" s="95"/>
      <c r="AW167" s="94"/>
      <c r="AX167" s="95"/>
      <c r="AY167" s="94"/>
      <c r="AZ167" s="95"/>
      <c r="BA167" s="94"/>
      <c r="BB167" s="95"/>
      <c r="BC167" s="94"/>
      <c r="BD167" s="96"/>
      <c r="BE167" s="130" t="str">
        <f t="shared" si="26"/>
        <v/>
      </c>
      <c r="BF167" s="130" t="str">
        <f t="shared" si="26"/>
        <v/>
      </c>
      <c r="BG167" s="130" t="str">
        <f t="shared" si="26"/>
        <v/>
      </c>
      <c r="BH167" s="130" t="str">
        <f t="shared" si="26"/>
        <v/>
      </c>
      <c r="BI167" s="130" t="str">
        <f t="shared" si="26"/>
        <v/>
      </c>
      <c r="BJ167" s="86"/>
      <c r="BK167" s="104"/>
    </row>
    <row r="168" spans="1:63" ht="26.1" customHeight="1" x14ac:dyDescent="0.25">
      <c r="A168" s="143"/>
      <c r="B168" s="32">
        <f t="shared" si="22"/>
        <v>45408</v>
      </c>
      <c r="C168" s="19" t="str">
        <f t="shared" si="21"/>
        <v>Fr</v>
      </c>
      <c r="D168" s="20" t="str">
        <f t="shared" si="20"/>
        <v/>
      </c>
      <c r="E168" s="69" t="str">
        <f>IFERROR(VLOOKUP(B168,Einstellungen!$B$7:$C$122,2,FALSE),"")</f>
        <v/>
      </c>
      <c r="F168" s="97"/>
      <c r="G168" s="93"/>
      <c r="H168" s="115" t="str">
        <f t="shared" si="24"/>
        <v/>
      </c>
      <c r="I168" s="94"/>
      <c r="J168" s="95"/>
      <c r="K168" s="94"/>
      <c r="L168" s="95"/>
      <c r="M168" s="94"/>
      <c r="N168" s="95"/>
      <c r="O168" s="94"/>
      <c r="P168" s="95"/>
      <c r="Q168" s="94"/>
      <c r="R168" s="95"/>
      <c r="S168" s="94"/>
      <c r="T168" s="95"/>
      <c r="U168" s="94"/>
      <c r="V168" s="95"/>
      <c r="W168" s="94"/>
      <c r="X168" s="95"/>
      <c r="Y168" s="94"/>
      <c r="Z168" s="95"/>
      <c r="AA168" s="94"/>
      <c r="AB168" s="95"/>
      <c r="AC168" s="94"/>
      <c r="AD168" s="95"/>
      <c r="AE168" s="94"/>
      <c r="AF168" s="95"/>
      <c r="AG168" s="94"/>
      <c r="AH168" s="95"/>
      <c r="AI168" s="94"/>
      <c r="AJ168" s="95"/>
      <c r="AK168" s="94"/>
      <c r="AL168" s="95"/>
      <c r="AM168" s="94"/>
      <c r="AN168" s="95"/>
      <c r="AO168" s="94"/>
      <c r="AP168" s="95"/>
      <c r="AQ168" s="94"/>
      <c r="AR168" s="95"/>
      <c r="AS168" s="94"/>
      <c r="AT168" s="95"/>
      <c r="AU168" s="94"/>
      <c r="AV168" s="95"/>
      <c r="AW168" s="94"/>
      <c r="AX168" s="95"/>
      <c r="AY168" s="94"/>
      <c r="AZ168" s="95"/>
      <c r="BA168" s="94"/>
      <c r="BB168" s="95"/>
      <c r="BC168" s="94"/>
      <c r="BD168" s="96"/>
      <c r="BE168" s="130" t="str">
        <f t="shared" si="26"/>
        <v/>
      </c>
      <c r="BF168" s="130" t="str">
        <f t="shared" si="26"/>
        <v/>
      </c>
      <c r="BG168" s="130" t="str">
        <f t="shared" si="26"/>
        <v/>
      </c>
      <c r="BH168" s="130" t="str">
        <f t="shared" si="26"/>
        <v/>
      </c>
      <c r="BI168" s="130" t="str">
        <f t="shared" si="26"/>
        <v/>
      </c>
      <c r="BJ168" s="86"/>
      <c r="BK168" s="104"/>
    </row>
    <row r="169" spans="1:63" ht="26.1" customHeight="1" x14ac:dyDescent="0.25">
      <c r="A169" s="143"/>
      <c r="B169" s="32">
        <f t="shared" si="22"/>
        <v>45409</v>
      </c>
      <c r="C169" s="19" t="str">
        <f t="shared" si="21"/>
        <v>Sa</v>
      </c>
      <c r="D169" s="20" t="str">
        <f t="shared" si="20"/>
        <v/>
      </c>
      <c r="E169" s="69" t="str">
        <f>IFERROR(VLOOKUP(B169,Einstellungen!$B$7:$C$122,2,FALSE),"")</f>
        <v/>
      </c>
      <c r="F169" s="97"/>
      <c r="G169" s="93"/>
      <c r="H169" s="115" t="str">
        <f t="shared" si="24"/>
        <v/>
      </c>
      <c r="I169" s="94"/>
      <c r="J169" s="95"/>
      <c r="K169" s="94"/>
      <c r="L169" s="95"/>
      <c r="M169" s="94"/>
      <c r="N169" s="95"/>
      <c r="O169" s="94"/>
      <c r="P169" s="95"/>
      <c r="Q169" s="94"/>
      <c r="R169" s="95"/>
      <c r="S169" s="94"/>
      <c r="T169" s="95"/>
      <c r="U169" s="94"/>
      <c r="V169" s="95"/>
      <c r="W169" s="94"/>
      <c r="X169" s="95"/>
      <c r="Y169" s="94"/>
      <c r="Z169" s="95"/>
      <c r="AA169" s="94"/>
      <c r="AB169" s="95"/>
      <c r="AC169" s="94"/>
      <c r="AD169" s="95"/>
      <c r="AE169" s="94"/>
      <c r="AF169" s="95"/>
      <c r="AG169" s="94"/>
      <c r="AH169" s="95"/>
      <c r="AI169" s="94"/>
      <c r="AJ169" s="95"/>
      <c r="AK169" s="94"/>
      <c r="AL169" s="95"/>
      <c r="AM169" s="94"/>
      <c r="AN169" s="95"/>
      <c r="AO169" s="94"/>
      <c r="AP169" s="95"/>
      <c r="AQ169" s="94"/>
      <c r="AR169" s="95"/>
      <c r="AS169" s="94"/>
      <c r="AT169" s="95"/>
      <c r="AU169" s="94"/>
      <c r="AV169" s="95"/>
      <c r="AW169" s="94"/>
      <c r="AX169" s="95"/>
      <c r="AY169" s="94"/>
      <c r="AZ169" s="95"/>
      <c r="BA169" s="94"/>
      <c r="BB169" s="95"/>
      <c r="BC169" s="94"/>
      <c r="BD169" s="96"/>
      <c r="BE169" s="130" t="str">
        <f t="shared" si="26"/>
        <v/>
      </c>
      <c r="BF169" s="130" t="str">
        <f t="shared" si="26"/>
        <v/>
      </c>
      <c r="BG169" s="130" t="str">
        <f t="shared" si="26"/>
        <v/>
      </c>
      <c r="BH169" s="130" t="str">
        <f t="shared" si="26"/>
        <v/>
      </c>
      <c r="BI169" s="130" t="str">
        <f t="shared" si="26"/>
        <v/>
      </c>
      <c r="BJ169" s="86"/>
      <c r="BK169" s="104"/>
    </row>
    <row r="170" spans="1:63" ht="26.1" customHeight="1" x14ac:dyDescent="0.25">
      <c r="A170" s="143"/>
      <c r="B170" s="32">
        <f t="shared" si="22"/>
        <v>45410</v>
      </c>
      <c r="C170" s="19" t="str">
        <f t="shared" si="21"/>
        <v>So</v>
      </c>
      <c r="D170" s="20" t="str">
        <f t="shared" si="20"/>
        <v/>
      </c>
      <c r="E170" s="69" t="str">
        <f>IFERROR(VLOOKUP(B170,Einstellungen!$B$7:$C$122,2,FALSE),"")</f>
        <v/>
      </c>
      <c r="F170" s="97"/>
      <c r="G170" s="93"/>
      <c r="H170" s="115" t="str">
        <f t="shared" si="24"/>
        <v/>
      </c>
      <c r="I170" s="94"/>
      <c r="J170" s="95"/>
      <c r="K170" s="94"/>
      <c r="L170" s="95"/>
      <c r="M170" s="94"/>
      <c r="N170" s="95"/>
      <c r="O170" s="94"/>
      <c r="P170" s="95"/>
      <c r="Q170" s="94"/>
      <c r="R170" s="95"/>
      <c r="S170" s="94"/>
      <c r="T170" s="95"/>
      <c r="U170" s="94"/>
      <c r="V170" s="95"/>
      <c r="W170" s="94"/>
      <c r="X170" s="95"/>
      <c r="Y170" s="94"/>
      <c r="Z170" s="95"/>
      <c r="AA170" s="94"/>
      <c r="AB170" s="95"/>
      <c r="AC170" s="94"/>
      <c r="AD170" s="95"/>
      <c r="AE170" s="94"/>
      <c r="AF170" s="95"/>
      <c r="AG170" s="94"/>
      <c r="AH170" s="95"/>
      <c r="AI170" s="94"/>
      <c r="AJ170" s="95"/>
      <c r="AK170" s="94"/>
      <c r="AL170" s="95"/>
      <c r="AM170" s="94"/>
      <c r="AN170" s="95"/>
      <c r="AO170" s="94"/>
      <c r="AP170" s="95"/>
      <c r="AQ170" s="94"/>
      <c r="AR170" s="95"/>
      <c r="AS170" s="94"/>
      <c r="AT170" s="95"/>
      <c r="AU170" s="94"/>
      <c r="AV170" s="95"/>
      <c r="AW170" s="94"/>
      <c r="AX170" s="95"/>
      <c r="AY170" s="94"/>
      <c r="AZ170" s="95"/>
      <c r="BA170" s="94"/>
      <c r="BB170" s="95"/>
      <c r="BC170" s="94"/>
      <c r="BD170" s="96"/>
      <c r="BE170" s="130" t="str">
        <f t="shared" si="26"/>
        <v/>
      </c>
      <c r="BF170" s="130" t="str">
        <f t="shared" si="26"/>
        <v/>
      </c>
      <c r="BG170" s="130" t="str">
        <f t="shared" si="26"/>
        <v/>
      </c>
      <c r="BH170" s="130" t="str">
        <f t="shared" si="26"/>
        <v/>
      </c>
      <c r="BI170" s="130" t="str">
        <f t="shared" si="26"/>
        <v/>
      </c>
      <c r="BJ170" s="86"/>
      <c r="BK170" s="104"/>
    </row>
    <row r="171" spans="1:63" ht="26.1" customHeight="1" x14ac:dyDescent="0.25">
      <c r="A171" s="143"/>
      <c r="B171" s="32">
        <f t="shared" si="22"/>
        <v>45411</v>
      </c>
      <c r="C171" s="19" t="str">
        <f t="shared" si="21"/>
        <v>Mo</v>
      </c>
      <c r="D171" s="20">
        <f t="shared" si="20"/>
        <v>18</v>
      </c>
      <c r="E171" s="69" t="str">
        <f>IFERROR(VLOOKUP(B171,Einstellungen!$B$7:$C$122,2,FALSE),"")</f>
        <v/>
      </c>
      <c r="F171" s="97"/>
      <c r="G171" s="93"/>
      <c r="H171" s="115" t="str">
        <f t="shared" si="24"/>
        <v/>
      </c>
      <c r="I171" s="94"/>
      <c r="J171" s="95"/>
      <c r="K171" s="94"/>
      <c r="L171" s="95"/>
      <c r="M171" s="94"/>
      <c r="N171" s="95"/>
      <c r="O171" s="94"/>
      <c r="P171" s="95"/>
      <c r="Q171" s="94"/>
      <c r="R171" s="95"/>
      <c r="S171" s="94"/>
      <c r="T171" s="95"/>
      <c r="U171" s="94"/>
      <c r="V171" s="95"/>
      <c r="W171" s="94"/>
      <c r="X171" s="95"/>
      <c r="Y171" s="94"/>
      <c r="Z171" s="95"/>
      <c r="AA171" s="94"/>
      <c r="AB171" s="95"/>
      <c r="AC171" s="94"/>
      <c r="AD171" s="95"/>
      <c r="AE171" s="94"/>
      <c r="AF171" s="95"/>
      <c r="AG171" s="94"/>
      <c r="AH171" s="95"/>
      <c r="AI171" s="94"/>
      <c r="AJ171" s="95"/>
      <c r="AK171" s="94"/>
      <c r="AL171" s="95"/>
      <c r="AM171" s="94"/>
      <c r="AN171" s="95"/>
      <c r="AO171" s="94"/>
      <c r="AP171" s="95"/>
      <c r="AQ171" s="94"/>
      <c r="AR171" s="95"/>
      <c r="AS171" s="94"/>
      <c r="AT171" s="95"/>
      <c r="AU171" s="94"/>
      <c r="AV171" s="95"/>
      <c r="AW171" s="94"/>
      <c r="AX171" s="95"/>
      <c r="AY171" s="94"/>
      <c r="AZ171" s="95"/>
      <c r="BA171" s="94"/>
      <c r="BB171" s="95"/>
      <c r="BC171" s="94"/>
      <c r="BD171" s="96"/>
      <c r="BE171" s="130" t="str">
        <f t="shared" si="26"/>
        <v/>
      </c>
      <c r="BF171" s="130" t="str">
        <f t="shared" si="26"/>
        <v/>
      </c>
      <c r="BG171" s="130" t="str">
        <f t="shared" si="26"/>
        <v/>
      </c>
      <c r="BH171" s="130" t="str">
        <f t="shared" si="26"/>
        <v/>
      </c>
      <c r="BI171" s="130" t="str">
        <f t="shared" si="26"/>
        <v/>
      </c>
      <c r="BJ171" s="86"/>
      <c r="BK171" s="104"/>
    </row>
    <row r="172" spans="1:63" ht="26.1" customHeight="1" x14ac:dyDescent="0.25">
      <c r="A172" s="143"/>
      <c r="B172" s="32">
        <f t="shared" si="22"/>
        <v>45412</v>
      </c>
      <c r="C172" s="19" t="str">
        <f t="shared" si="21"/>
        <v>Di</v>
      </c>
      <c r="D172" s="20" t="str">
        <f t="shared" si="20"/>
        <v/>
      </c>
      <c r="E172" s="69" t="str">
        <f>IFERROR(VLOOKUP(B172,Einstellungen!$B$7:$C$122,2,FALSE),"")</f>
        <v/>
      </c>
      <c r="F172" s="97"/>
      <c r="G172" s="93"/>
      <c r="H172" s="115" t="str">
        <f t="shared" si="24"/>
        <v/>
      </c>
      <c r="I172" s="94"/>
      <c r="J172" s="95"/>
      <c r="K172" s="94"/>
      <c r="L172" s="95"/>
      <c r="M172" s="94"/>
      <c r="N172" s="95"/>
      <c r="O172" s="94"/>
      <c r="P172" s="95"/>
      <c r="Q172" s="94"/>
      <c r="R172" s="95"/>
      <c r="S172" s="94"/>
      <c r="T172" s="95"/>
      <c r="U172" s="94"/>
      <c r="V172" s="95"/>
      <c r="W172" s="94"/>
      <c r="X172" s="95"/>
      <c r="Y172" s="94"/>
      <c r="Z172" s="95"/>
      <c r="AA172" s="94"/>
      <c r="AB172" s="95"/>
      <c r="AC172" s="94"/>
      <c r="AD172" s="95"/>
      <c r="AE172" s="94"/>
      <c r="AF172" s="95"/>
      <c r="AG172" s="94"/>
      <c r="AH172" s="95"/>
      <c r="AI172" s="94"/>
      <c r="AJ172" s="95"/>
      <c r="AK172" s="94"/>
      <c r="AL172" s="95"/>
      <c r="AM172" s="94"/>
      <c r="AN172" s="95"/>
      <c r="AO172" s="94"/>
      <c r="AP172" s="95"/>
      <c r="AQ172" s="94"/>
      <c r="AR172" s="95"/>
      <c r="AS172" s="94"/>
      <c r="AT172" s="95"/>
      <c r="AU172" s="94"/>
      <c r="AV172" s="95"/>
      <c r="AW172" s="94"/>
      <c r="AX172" s="95"/>
      <c r="AY172" s="94"/>
      <c r="AZ172" s="95"/>
      <c r="BA172" s="94"/>
      <c r="BB172" s="95"/>
      <c r="BC172" s="94"/>
      <c r="BD172" s="96"/>
      <c r="BE172" s="130" t="str">
        <f t="shared" si="26"/>
        <v/>
      </c>
      <c r="BF172" s="130" t="str">
        <f t="shared" si="26"/>
        <v/>
      </c>
      <c r="BG172" s="130" t="str">
        <f t="shared" si="26"/>
        <v/>
      </c>
      <c r="BH172" s="130" t="str">
        <f t="shared" si="26"/>
        <v/>
      </c>
      <c r="BI172" s="130" t="str">
        <f t="shared" si="26"/>
        <v/>
      </c>
      <c r="BJ172" s="86"/>
      <c r="BK172" s="104"/>
    </row>
    <row r="173" spans="1:63" ht="26.1" customHeight="1" x14ac:dyDescent="0.25">
      <c r="A173" s="143"/>
      <c r="B173" s="145" t="s">
        <v>107</v>
      </c>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31">
        <f>SUM(BE142:BE172)</f>
        <v>0</v>
      </c>
      <c r="BF173" s="131">
        <f t="shared" ref="BF173:BI173" si="27">SUM(BF142:BF172)</f>
        <v>0</v>
      </c>
      <c r="BG173" s="131">
        <f t="shared" si="27"/>
        <v>0</v>
      </c>
      <c r="BH173" s="131">
        <f t="shared" si="27"/>
        <v>0</v>
      </c>
      <c r="BI173" s="131">
        <f t="shared" si="27"/>
        <v>0</v>
      </c>
      <c r="BJ173" s="85" t="str">
        <f>IFERROR(AVERAGE(BJ143:BJ172),"")</f>
        <v/>
      </c>
      <c r="BK173" s="84"/>
    </row>
    <row r="174" spans="1:63" ht="26.1" customHeight="1" x14ac:dyDescent="0.25">
      <c r="A174" s="143"/>
      <c r="B174" s="147"/>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9"/>
      <c r="BF174" s="149"/>
      <c r="BG174" s="149"/>
      <c r="BH174" s="149"/>
      <c r="BI174" s="149"/>
      <c r="BJ174" s="149"/>
      <c r="BK174" s="150"/>
    </row>
    <row r="175" spans="1:63" ht="26.1" customHeight="1" x14ac:dyDescent="0.25">
      <c r="A175" s="143"/>
      <c r="B175" s="147"/>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c r="BI175" s="148"/>
      <c r="BJ175" s="148"/>
      <c r="BK175" s="150"/>
    </row>
    <row r="176" spans="1:63" ht="26.1" customHeight="1" x14ac:dyDescent="0.25">
      <c r="A176" s="143"/>
      <c r="B176" s="147"/>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50"/>
    </row>
    <row r="177" spans="1:63" ht="26.1" customHeight="1" x14ac:dyDescent="0.25">
      <c r="A177" s="143"/>
      <c r="B177" s="147"/>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c r="BI177" s="148"/>
      <c r="BJ177" s="148"/>
      <c r="BK177" s="150"/>
    </row>
    <row r="178" spans="1:63" ht="26.1" customHeight="1" x14ac:dyDescent="0.25">
      <c r="A178" s="143"/>
      <c r="B178" s="147"/>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c r="BI178" s="148"/>
      <c r="BJ178" s="148"/>
      <c r="BK178" s="150"/>
    </row>
    <row r="179" spans="1:63" ht="26.1" customHeight="1" x14ac:dyDescent="0.25">
      <c r="A179" s="143"/>
      <c r="B179" s="147"/>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c r="BI179" s="148"/>
      <c r="BJ179" s="148"/>
      <c r="BK179" s="150"/>
    </row>
    <row r="180" spans="1:63" ht="26.1" customHeight="1" x14ac:dyDescent="0.25">
      <c r="A180" s="143"/>
      <c r="B180" s="147"/>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c r="BI180" s="148"/>
      <c r="BJ180" s="148"/>
      <c r="BK180" s="150"/>
    </row>
    <row r="181" spans="1:63" ht="26.1" customHeight="1" x14ac:dyDescent="0.25">
      <c r="A181" s="143"/>
      <c r="B181" s="147"/>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c r="BI181" s="148"/>
      <c r="BJ181" s="148"/>
      <c r="BK181" s="150"/>
    </row>
    <row r="182" spans="1:63" ht="26.1" customHeight="1" x14ac:dyDescent="0.25">
      <c r="A182" s="143"/>
      <c r="B182" s="147"/>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c r="BI182" s="148"/>
      <c r="BJ182" s="148"/>
      <c r="BK182" s="150"/>
    </row>
    <row r="183" spans="1:63" ht="26.1" customHeight="1" x14ac:dyDescent="0.25">
      <c r="A183" s="143"/>
      <c r="B183" s="147"/>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c r="BI183" s="148"/>
      <c r="BJ183" s="148"/>
      <c r="BK183" s="150"/>
    </row>
    <row r="184" spans="1:63" ht="26.1" customHeight="1" x14ac:dyDescent="0.25">
      <c r="A184" s="143"/>
      <c r="B184" s="147"/>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c r="BI184" s="148"/>
      <c r="BJ184" s="148"/>
      <c r="BK184" s="150"/>
    </row>
    <row r="185" spans="1:63" ht="26.1" customHeight="1" thickBot="1" x14ac:dyDescent="0.3">
      <c r="A185" s="143"/>
      <c r="B185" s="158"/>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60"/>
    </row>
    <row r="186" spans="1:63" ht="26.1" customHeight="1" thickBot="1" x14ac:dyDescent="0.3">
      <c r="A186" s="143"/>
      <c r="B186" s="163"/>
      <c r="C186" s="163"/>
      <c r="D186" s="163"/>
      <c r="E186" s="28"/>
      <c r="F186" s="28"/>
      <c r="G186" s="28"/>
      <c r="H186" s="30"/>
      <c r="I186" s="28"/>
      <c r="J186" s="29"/>
      <c r="K186" s="29"/>
      <c r="L186" s="29"/>
      <c r="M186" s="30"/>
      <c r="N186" s="30"/>
      <c r="O186" s="30"/>
      <c r="P186" s="30"/>
      <c r="Q186" s="30"/>
      <c r="R186" s="30"/>
      <c r="S186" s="28"/>
      <c r="T186" s="29"/>
      <c r="U186" s="29"/>
      <c r="V186" s="29"/>
      <c r="W186" s="30"/>
      <c r="X186" s="28"/>
      <c r="Y186" s="29"/>
      <c r="Z186" s="29"/>
      <c r="AA186" s="29"/>
      <c r="AB186" s="30"/>
      <c r="AC186" s="30"/>
      <c r="AD186" s="30"/>
      <c r="AE186" s="30"/>
      <c r="AF186" s="30"/>
      <c r="AG186" s="30"/>
      <c r="AH186" s="28"/>
      <c r="AI186" s="29"/>
      <c r="AJ186" s="29"/>
      <c r="AK186" s="29"/>
      <c r="AL186" s="30"/>
      <c r="AM186" s="30"/>
      <c r="AN186" s="30"/>
      <c r="AO186" s="30"/>
      <c r="AP186" s="30"/>
      <c r="AQ186" s="30"/>
      <c r="AR186" s="30"/>
      <c r="AS186" s="30"/>
      <c r="AT186" s="30"/>
      <c r="AU186" s="30"/>
      <c r="AV186" s="28"/>
      <c r="AW186" s="29"/>
      <c r="AX186" s="29"/>
      <c r="AY186" s="29"/>
      <c r="AZ186" s="30"/>
      <c r="BA186" s="30"/>
      <c r="BB186" s="30"/>
      <c r="BC186" s="30"/>
      <c r="BD186" s="30"/>
      <c r="BE186" s="30"/>
      <c r="BF186" s="30"/>
      <c r="BG186" s="30"/>
      <c r="BH186" s="30"/>
      <c r="BI186" s="30"/>
      <c r="BJ186" s="30"/>
      <c r="BK186" s="31"/>
    </row>
    <row r="187" spans="1:63" ht="26.1" customHeight="1" thickBot="1" x14ac:dyDescent="0.35">
      <c r="A187" s="143" t="s">
        <v>40</v>
      </c>
      <c r="B187" s="156" t="str">
        <f>TEXT(B188,"MMMM")&amp;" "&amp;Kalenderjahr</f>
        <v>Mai 2024</v>
      </c>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29" t="s">
        <v>94</v>
      </c>
      <c r="BF187" s="129" t="s">
        <v>95</v>
      </c>
      <c r="BG187" s="129" t="s">
        <v>99</v>
      </c>
      <c r="BH187" s="129" t="s">
        <v>100</v>
      </c>
      <c r="BI187" s="129" t="s">
        <v>102</v>
      </c>
      <c r="BJ187" s="129" t="s">
        <v>106</v>
      </c>
      <c r="BK187" s="101" t="s">
        <v>90</v>
      </c>
    </row>
    <row r="188" spans="1:63" ht="26.1" customHeight="1" x14ac:dyDescent="0.25">
      <c r="A188" s="143"/>
      <c r="B188" s="32">
        <f>B172+1</f>
        <v>45413</v>
      </c>
      <c r="C188" s="19" t="str">
        <f t="shared" si="21"/>
        <v>Mi</v>
      </c>
      <c r="D188" s="20" t="str">
        <f t="shared" si="20"/>
        <v/>
      </c>
      <c r="E188" s="69" t="str">
        <f>IFERROR(VLOOKUP(B188,Einstellungen!$B$7:$C$122,2,FALSE),"")</f>
        <v>1. Mai/Tag der Arbeit</v>
      </c>
      <c r="F188" s="97"/>
      <c r="G188" s="93"/>
      <c r="H188" s="115" t="str">
        <f t="shared" ref="H188:H218" si="28">IF(AND(F188&lt;&gt;"",G188&lt;&gt;""),IF($G188&gt;$F188,$G188-$F188,1+$G188-$F188),"")</f>
        <v/>
      </c>
      <c r="I188" s="90"/>
      <c r="J188" s="91"/>
      <c r="K188" s="90"/>
      <c r="L188" s="91"/>
      <c r="M188" s="90"/>
      <c r="N188" s="91"/>
      <c r="O188" s="90"/>
      <c r="P188" s="91"/>
      <c r="Q188" s="90"/>
      <c r="R188" s="91"/>
      <c r="S188" s="90"/>
      <c r="T188" s="91"/>
      <c r="U188" s="90"/>
      <c r="V188" s="91"/>
      <c r="W188" s="90"/>
      <c r="X188" s="91"/>
      <c r="Y188" s="90"/>
      <c r="Z188" s="91"/>
      <c r="AA188" s="90"/>
      <c r="AB188" s="91"/>
      <c r="AC188" s="90"/>
      <c r="AD188" s="91"/>
      <c r="AE188" s="90"/>
      <c r="AF188" s="91"/>
      <c r="AG188" s="90"/>
      <c r="AH188" s="91"/>
      <c r="AI188" s="90"/>
      <c r="AJ188" s="91"/>
      <c r="AK188" s="90"/>
      <c r="AL188" s="91"/>
      <c r="AM188" s="90"/>
      <c r="AN188" s="91"/>
      <c r="AO188" s="90"/>
      <c r="AP188" s="91"/>
      <c r="AQ188" s="90"/>
      <c r="AR188" s="91"/>
      <c r="AS188" s="90"/>
      <c r="AT188" s="91"/>
      <c r="AU188" s="90"/>
      <c r="AV188" s="91"/>
      <c r="AW188" s="90"/>
      <c r="AX188" s="91"/>
      <c r="AY188" s="90"/>
      <c r="AZ188" s="91"/>
      <c r="BA188" s="90"/>
      <c r="BB188" s="91"/>
      <c r="BC188" s="90"/>
      <c r="BD188" s="92"/>
      <c r="BE188" s="130" t="str">
        <f>IF(COUNTIF($I188:$BD188,BE$6)&lt;&gt;0,COUNTIF($I188:$BD188,BE$6),"")</f>
        <v/>
      </c>
      <c r="BF188" s="130" t="str">
        <f>IF(COUNTIF($I188:$BD188,BF$6)&lt;&gt;0,COUNTIF($I188:$BD188,BF$6),"")</f>
        <v/>
      </c>
      <c r="BG188" s="130" t="str">
        <f t="shared" ref="BG188:BI203" si="29">IF(COUNTIF($I188:$BD188,BG$6)&lt;&gt;0,COUNTIF($I188:$BD188,BG$6),"")</f>
        <v/>
      </c>
      <c r="BH188" s="130" t="str">
        <f t="shared" si="29"/>
        <v/>
      </c>
      <c r="BI188" s="130" t="str">
        <f t="shared" si="29"/>
        <v/>
      </c>
      <c r="BJ188" s="86"/>
      <c r="BK188" s="103"/>
    </row>
    <row r="189" spans="1:63" ht="26.1" customHeight="1" x14ac:dyDescent="0.25">
      <c r="A189" s="143"/>
      <c r="B189" s="32">
        <f t="shared" si="22"/>
        <v>45414</v>
      </c>
      <c r="C189" s="19" t="str">
        <f t="shared" si="21"/>
        <v>Do</v>
      </c>
      <c r="D189" s="20" t="str">
        <f t="shared" si="20"/>
        <v/>
      </c>
      <c r="E189" s="69" t="str">
        <f>IFERROR(VLOOKUP(B189,Einstellungen!$B$7:$C$122,2,FALSE),"")</f>
        <v/>
      </c>
      <c r="F189" s="97"/>
      <c r="G189" s="93"/>
      <c r="H189" s="115" t="str">
        <f t="shared" si="28"/>
        <v/>
      </c>
      <c r="I189" s="94"/>
      <c r="J189" s="95"/>
      <c r="K189" s="94"/>
      <c r="L189" s="95"/>
      <c r="M189" s="94"/>
      <c r="N189" s="95"/>
      <c r="O189" s="94"/>
      <c r="P189" s="95"/>
      <c r="Q189" s="94"/>
      <c r="R189" s="95"/>
      <c r="S189" s="94"/>
      <c r="T189" s="95"/>
      <c r="U189" s="94"/>
      <c r="V189" s="95"/>
      <c r="W189" s="94"/>
      <c r="X189" s="95"/>
      <c r="Y189" s="94"/>
      <c r="Z189" s="95"/>
      <c r="AA189" s="94"/>
      <c r="AB189" s="95"/>
      <c r="AC189" s="94"/>
      <c r="AD189" s="95"/>
      <c r="AE189" s="94"/>
      <c r="AF189" s="95"/>
      <c r="AG189" s="94"/>
      <c r="AH189" s="95"/>
      <c r="AI189" s="94"/>
      <c r="AJ189" s="95"/>
      <c r="AK189" s="94"/>
      <c r="AL189" s="95"/>
      <c r="AM189" s="94"/>
      <c r="AN189" s="95"/>
      <c r="AO189" s="94"/>
      <c r="AP189" s="95"/>
      <c r="AQ189" s="94"/>
      <c r="AR189" s="95"/>
      <c r="AS189" s="94"/>
      <c r="AT189" s="95"/>
      <c r="AU189" s="94"/>
      <c r="AV189" s="95"/>
      <c r="AW189" s="94"/>
      <c r="AX189" s="95"/>
      <c r="AY189" s="94"/>
      <c r="AZ189" s="95"/>
      <c r="BA189" s="94"/>
      <c r="BB189" s="95"/>
      <c r="BC189" s="94"/>
      <c r="BD189" s="96"/>
      <c r="BE189" s="130" t="str">
        <f t="shared" ref="BE189:BI218" si="30">IF(COUNTIF($I189:$BD189,BE$6)&lt;&gt;0,COUNTIF($I189:$BD189,BE$6),"")</f>
        <v/>
      </c>
      <c r="BF189" s="130" t="str">
        <f t="shared" si="30"/>
        <v/>
      </c>
      <c r="BG189" s="130" t="str">
        <f t="shared" si="29"/>
        <v/>
      </c>
      <c r="BH189" s="130" t="str">
        <f t="shared" si="29"/>
        <v/>
      </c>
      <c r="BI189" s="130" t="str">
        <f t="shared" si="29"/>
        <v/>
      </c>
      <c r="BJ189" s="86"/>
      <c r="BK189" s="104"/>
    </row>
    <row r="190" spans="1:63" ht="26.1" customHeight="1" x14ac:dyDescent="0.25">
      <c r="A190" s="143"/>
      <c r="B190" s="32">
        <f t="shared" si="22"/>
        <v>45415</v>
      </c>
      <c r="C190" s="19" t="str">
        <f t="shared" si="21"/>
        <v>Fr</v>
      </c>
      <c r="D190" s="20" t="str">
        <f t="shared" si="20"/>
        <v/>
      </c>
      <c r="E190" s="69" t="str">
        <f>IFERROR(VLOOKUP(B190,Einstellungen!$B$7:$C$122,2,FALSE),"")</f>
        <v/>
      </c>
      <c r="F190" s="97"/>
      <c r="G190" s="93"/>
      <c r="H190" s="115" t="str">
        <f t="shared" si="28"/>
        <v/>
      </c>
      <c r="I190" s="94"/>
      <c r="J190" s="95"/>
      <c r="K190" s="94"/>
      <c r="L190" s="95"/>
      <c r="M190" s="94"/>
      <c r="N190" s="95"/>
      <c r="O190" s="94"/>
      <c r="P190" s="95"/>
      <c r="Q190" s="94"/>
      <c r="R190" s="95"/>
      <c r="S190" s="94"/>
      <c r="T190" s="95"/>
      <c r="U190" s="94"/>
      <c r="V190" s="95"/>
      <c r="W190" s="94"/>
      <c r="X190" s="95"/>
      <c r="Y190" s="94"/>
      <c r="Z190" s="95"/>
      <c r="AA190" s="94"/>
      <c r="AB190" s="95"/>
      <c r="AC190" s="94"/>
      <c r="AD190" s="95"/>
      <c r="AE190" s="94"/>
      <c r="AF190" s="95"/>
      <c r="AG190" s="94"/>
      <c r="AH190" s="95"/>
      <c r="AI190" s="94"/>
      <c r="AJ190" s="95"/>
      <c r="AK190" s="94"/>
      <c r="AL190" s="95"/>
      <c r="AM190" s="94"/>
      <c r="AN190" s="95"/>
      <c r="AO190" s="94"/>
      <c r="AP190" s="95"/>
      <c r="AQ190" s="94"/>
      <c r="AR190" s="95"/>
      <c r="AS190" s="94"/>
      <c r="AT190" s="95"/>
      <c r="AU190" s="94"/>
      <c r="AV190" s="95"/>
      <c r="AW190" s="94"/>
      <c r="AX190" s="95"/>
      <c r="AY190" s="94"/>
      <c r="AZ190" s="95"/>
      <c r="BA190" s="94"/>
      <c r="BB190" s="95"/>
      <c r="BC190" s="94"/>
      <c r="BD190" s="96"/>
      <c r="BE190" s="130" t="str">
        <f t="shared" si="30"/>
        <v/>
      </c>
      <c r="BF190" s="130" t="str">
        <f t="shared" si="30"/>
        <v/>
      </c>
      <c r="BG190" s="130" t="str">
        <f t="shared" si="29"/>
        <v/>
      </c>
      <c r="BH190" s="130" t="str">
        <f t="shared" si="29"/>
        <v/>
      </c>
      <c r="BI190" s="130" t="str">
        <f t="shared" si="29"/>
        <v/>
      </c>
      <c r="BJ190" s="86"/>
      <c r="BK190" s="104"/>
    </row>
    <row r="191" spans="1:63" ht="26.1" customHeight="1" x14ac:dyDescent="0.25">
      <c r="A191" s="143"/>
      <c r="B191" s="32">
        <f t="shared" si="22"/>
        <v>45416</v>
      </c>
      <c r="C191" s="19" t="str">
        <f t="shared" si="21"/>
        <v>Sa</v>
      </c>
      <c r="D191" s="20" t="str">
        <f t="shared" si="20"/>
        <v/>
      </c>
      <c r="E191" s="69" t="str">
        <f>IFERROR(VLOOKUP(B191,Einstellungen!$B$7:$C$122,2,FALSE),"")</f>
        <v/>
      </c>
      <c r="F191" s="97"/>
      <c r="G191" s="93"/>
      <c r="H191" s="115" t="str">
        <f t="shared" si="28"/>
        <v/>
      </c>
      <c r="I191" s="94"/>
      <c r="J191" s="95"/>
      <c r="K191" s="94"/>
      <c r="L191" s="95"/>
      <c r="M191" s="94"/>
      <c r="N191" s="95"/>
      <c r="O191" s="94"/>
      <c r="P191" s="95"/>
      <c r="Q191" s="94"/>
      <c r="R191" s="95"/>
      <c r="S191" s="94"/>
      <c r="T191" s="95"/>
      <c r="U191" s="94"/>
      <c r="V191" s="95"/>
      <c r="W191" s="94"/>
      <c r="X191" s="95"/>
      <c r="Y191" s="94"/>
      <c r="Z191" s="95"/>
      <c r="AA191" s="94"/>
      <c r="AB191" s="95"/>
      <c r="AC191" s="94"/>
      <c r="AD191" s="95"/>
      <c r="AE191" s="94"/>
      <c r="AF191" s="95"/>
      <c r="AG191" s="94"/>
      <c r="AH191" s="95"/>
      <c r="AI191" s="94"/>
      <c r="AJ191" s="95"/>
      <c r="AK191" s="94"/>
      <c r="AL191" s="95"/>
      <c r="AM191" s="94"/>
      <c r="AN191" s="95"/>
      <c r="AO191" s="94"/>
      <c r="AP191" s="95"/>
      <c r="AQ191" s="94"/>
      <c r="AR191" s="95"/>
      <c r="AS191" s="94"/>
      <c r="AT191" s="95"/>
      <c r="AU191" s="94"/>
      <c r="AV191" s="95"/>
      <c r="AW191" s="94"/>
      <c r="AX191" s="95"/>
      <c r="AY191" s="94"/>
      <c r="AZ191" s="95"/>
      <c r="BA191" s="94"/>
      <c r="BB191" s="95"/>
      <c r="BC191" s="94"/>
      <c r="BD191" s="96"/>
      <c r="BE191" s="130" t="str">
        <f t="shared" si="30"/>
        <v/>
      </c>
      <c r="BF191" s="130" t="str">
        <f t="shared" si="30"/>
        <v/>
      </c>
      <c r="BG191" s="130" t="str">
        <f t="shared" si="29"/>
        <v/>
      </c>
      <c r="BH191" s="130" t="str">
        <f t="shared" si="29"/>
        <v/>
      </c>
      <c r="BI191" s="130" t="str">
        <f t="shared" si="29"/>
        <v/>
      </c>
      <c r="BJ191" s="86"/>
      <c r="BK191" s="104"/>
    </row>
    <row r="192" spans="1:63" ht="26.1" customHeight="1" x14ac:dyDescent="0.25">
      <c r="A192" s="143"/>
      <c r="B192" s="32">
        <f t="shared" si="22"/>
        <v>45417</v>
      </c>
      <c r="C192" s="19" t="str">
        <f t="shared" si="21"/>
        <v>So</v>
      </c>
      <c r="D192" s="20" t="str">
        <f t="shared" si="20"/>
        <v/>
      </c>
      <c r="E192" s="69" t="str">
        <f>IFERROR(VLOOKUP(B192,Einstellungen!$B$7:$C$122,2,FALSE),"")</f>
        <v/>
      </c>
      <c r="F192" s="97"/>
      <c r="G192" s="93"/>
      <c r="H192" s="115" t="str">
        <f t="shared" si="28"/>
        <v/>
      </c>
      <c r="I192" s="94"/>
      <c r="J192" s="95"/>
      <c r="K192" s="94"/>
      <c r="L192" s="95"/>
      <c r="M192" s="94"/>
      <c r="N192" s="95"/>
      <c r="O192" s="94"/>
      <c r="P192" s="95"/>
      <c r="Q192" s="94"/>
      <c r="R192" s="95"/>
      <c r="S192" s="94"/>
      <c r="T192" s="95"/>
      <c r="U192" s="94"/>
      <c r="V192" s="95"/>
      <c r="W192" s="94"/>
      <c r="X192" s="95"/>
      <c r="Y192" s="94"/>
      <c r="Z192" s="95"/>
      <c r="AA192" s="94"/>
      <c r="AB192" s="95"/>
      <c r="AC192" s="94"/>
      <c r="AD192" s="95"/>
      <c r="AE192" s="94"/>
      <c r="AF192" s="95"/>
      <c r="AG192" s="94"/>
      <c r="AH192" s="95"/>
      <c r="AI192" s="94"/>
      <c r="AJ192" s="95"/>
      <c r="AK192" s="94"/>
      <c r="AL192" s="95"/>
      <c r="AM192" s="94"/>
      <c r="AN192" s="95"/>
      <c r="AO192" s="94"/>
      <c r="AP192" s="95"/>
      <c r="AQ192" s="94"/>
      <c r="AR192" s="95"/>
      <c r="AS192" s="94"/>
      <c r="AT192" s="95"/>
      <c r="AU192" s="94"/>
      <c r="AV192" s="95"/>
      <c r="AW192" s="94"/>
      <c r="AX192" s="95"/>
      <c r="AY192" s="94"/>
      <c r="AZ192" s="95"/>
      <c r="BA192" s="94"/>
      <c r="BB192" s="95"/>
      <c r="BC192" s="94"/>
      <c r="BD192" s="96"/>
      <c r="BE192" s="130" t="str">
        <f t="shared" si="30"/>
        <v/>
      </c>
      <c r="BF192" s="130" t="str">
        <f t="shared" si="30"/>
        <v/>
      </c>
      <c r="BG192" s="130" t="str">
        <f t="shared" si="29"/>
        <v/>
      </c>
      <c r="BH192" s="130" t="str">
        <f t="shared" si="29"/>
        <v/>
      </c>
      <c r="BI192" s="130" t="str">
        <f t="shared" si="29"/>
        <v/>
      </c>
      <c r="BJ192" s="86"/>
      <c r="BK192" s="104"/>
    </row>
    <row r="193" spans="1:63" ht="26.1" customHeight="1" x14ac:dyDescent="0.25">
      <c r="A193" s="143"/>
      <c r="B193" s="32">
        <f t="shared" si="22"/>
        <v>45418</v>
      </c>
      <c r="C193" s="19" t="str">
        <f t="shared" si="21"/>
        <v>Mo</v>
      </c>
      <c r="D193" s="20">
        <f t="shared" si="20"/>
        <v>19</v>
      </c>
      <c r="E193" s="69" t="str">
        <f>IFERROR(VLOOKUP(B193,Einstellungen!$B$7:$C$122,2,FALSE),"")</f>
        <v/>
      </c>
      <c r="F193" s="97"/>
      <c r="G193" s="93"/>
      <c r="H193" s="115" t="str">
        <f t="shared" si="28"/>
        <v/>
      </c>
      <c r="I193" s="94"/>
      <c r="J193" s="95"/>
      <c r="K193" s="94"/>
      <c r="L193" s="95"/>
      <c r="M193" s="94"/>
      <c r="N193" s="95"/>
      <c r="O193" s="94"/>
      <c r="P193" s="95"/>
      <c r="Q193" s="94"/>
      <c r="R193" s="95"/>
      <c r="S193" s="94"/>
      <c r="T193" s="95"/>
      <c r="U193" s="94"/>
      <c r="V193" s="95"/>
      <c r="W193" s="94"/>
      <c r="X193" s="95"/>
      <c r="Y193" s="94"/>
      <c r="Z193" s="95"/>
      <c r="AA193" s="94"/>
      <c r="AB193" s="95"/>
      <c r="AC193" s="94"/>
      <c r="AD193" s="95"/>
      <c r="AE193" s="94"/>
      <c r="AF193" s="95"/>
      <c r="AG193" s="94"/>
      <c r="AH193" s="95"/>
      <c r="AI193" s="94"/>
      <c r="AJ193" s="95"/>
      <c r="AK193" s="94"/>
      <c r="AL193" s="95"/>
      <c r="AM193" s="94"/>
      <c r="AN193" s="95"/>
      <c r="AO193" s="94"/>
      <c r="AP193" s="95"/>
      <c r="AQ193" s="94"/>
      <c r="AR193" s="95"/>
      <c r="AS193" s="94"/>
      <c r="AT193" s="95"/>
      <c r="AU193" s="94"/>
      <c r="AV193" s="95"/>
      <c r="AW193" s="94"/>
      <c r="AX193" s="95"/>
      <c r="AY193" s="94"/>
      <c r="AZ193" s="95"/>
      <c r="BA193" s="94"/>
      <c r="BB193" s="95"/>
      <c r="BC193" s="94"/>
      <c r="BD193" s="96"/>
      <c r="BE193" s="130" t="str">
        <f t="shared" si="30"/>
        <v/>
      </c>
      <c r="BF193" s="130" t="str">
        <f t="shared" si="30"/>
        <v/>
      </c>
      <c r="BG193" s="130" t="str">
        <f t="shared" si="29"/>
        <v/>
      </c>
      <c r="BH193" s="130" t="str">
        <f t="shared" si="29"/>
        <v/>
      </c>
      <c r="BI193" s="130" t="str">
        <f t="shared" si="29"/>
        <v/>
      </c>
      <c r="BJ193" s="86"/>
      <c r="BK193" s="104"/>
    </row>
    <row r="194" spans="1:63" ht="26.1" customHeight="1" x14ac:dyDescent="0.25">
      <c r="A194" s="143"/>
      <c r="B194" s="32">
        <f t="shared" si="22"/>
        <v>45419</v>
      </c>
      <c r="C194" s="19" t="str">
        <f t="shared" si="21"/>
        <v>Di</v>
      </c>
      <c r="D194" s="20" t="str">
        <f t="shared" si="20"/>
        <v/>
      </c>
      <c r="E194" s="69" t="str">
        <f>IFERROR(VLOOKUP(B194,Einstellungen!$B$7:$C$122,2,FALSE),"")</f>
        <v/>
      </c>
      <c r="F194" s="97"/>
      <c r="G194" s="93"/>
      <c r="H194" s="115" t="str">
        <f t="shared" si="28"/>
        <v/>
      </c>
      <c r="I194" s="94"/>
      <c r="J194" s="95"/>
      <c r="K194" s="94"/>
      <c r="L194" s="95"/>
      <c r="M194" s="94"/>
      <c r="N194" s="95"/>
      <c r="O194" s="94"/>
      <c r="P194" s="95"/>
      <c r="Q194" s="94"/>
      <c r="R194" s="95"/>
      <c r="S194" s="94"/>
      <c r="T194" s="95"/>
      <c r="U194" s="94"/>
      <c r="V194" s="95"/>
      <c r="W194" s="94"/>
      <c r="X194" s="95"/>
      <c r="Y194" s="94"/>
      <c r="Z194" s="95"/>
      <c r="AA194" s="94"/>
      <c r="AB194" s="95"/>
      <c r="AC194" s="94"/>
      <c r="AD194" s="95"/>
      <c r="AE194" s="94"/>
      <c r="AF194" s="95"/>
      <c r="AG194" s="94"/>
      <c r="AH194" s="95"/>
      <c r="AI194" s="94"/>
      <c r="AJ194" s="95"/>
      <c r="AK194" s="94"/>
      <c r="AL194" s="95"/>
      <c r="AM194" s="94"/>
      <c r="AN194" s="95"/>
      <c r="AO194" s="94"/>
      <c r="AP194" s="95"/>
      <c r="AQ194" s="94"/>
      <c r="AR194" s="95"/>
      <c r="AS194" s="94"/>
      <c r="AT194" s="95"/>
      <c r="AU194" s="94"/>
      <c r="AV194" s="95"/>
      <c r="AW194" s="94"/>
      <c r="AX194" s="95"/>
      <c r="AY194" s="94"/>
      <c r="AZ194" s="95"/>
      <c r="BA194" s="94"/>
      <c r="BB194" s="95"/>
      <c r="BC194" s="94"/>
      <c r="BD194" s="96"/>
      <c r="BE194" s="130" t="str">
        <f t="shared" si="30"/>
        <v/>
      </c>
      <c r="BF194" s="130" t="str">
        <f t="shared" si="30"/>
        <v/>
      </c>
      <c r="BG194" s="130" t="str">
        <f t="shared" si="29"/>
        <v/>
      </c>
      <c r="BH194" s="130" t="str">
        <f t="shared" si="29"/>
        <v/>
      </c>
      <c r="BI194" s="130" t="str">
        <f t="shared" si="29"/>
        <v/>
      </c>
      <c r="BJ194" s="86"/>
      <c r="BK194" s="104"/>
    </row>
    <row r="195" spans="1:63" ht="26.1" customHeight="1" x14ac:dyDescent="0.25">
      <c r="A195" s="143"/>
      <c r="B195" s="32">
        <f t="shared" si="22"/>
        <v>45420</v>
      </c>
      <c r="C195" s="19" t="str">
        <f t="shared" si="21"/>
        <v>Mi</v>
      </c>
      <c r="D195" s="20" t="str">
        <f t="shared" si="20"/>
        <v/>
      </c>
      <c r="E195" s="69" t="str">
        <f>IFERROR(VLOOKUP(B195,Einstellungen!$B$7:$C$122,2,FALSE),"")</f>
        <v/>
      </c>
      <c r="F195" s="97"/>
      <c r="G195" s="93"/>
      <c r="H195" s="115" t="str">
        <f t="shared" si="28"/>
        <v/>
      </c>
      <c r="I195" s="94"/>
      <c r="J195" s="95"/>
      <c r="K195" s="94"/>
      <c r="L195" s="95"/>
      <c r="M195" s="94"/>
      <c r="N195" s="95"/>
      <c r="O195" s="94"/>
      <c r="P195" s="95"/>
      <c r="Q195" s="94"/>
      <c r="R195" s="95"/>
      <c r="S195" s="94"/>
      <c r="T195" s="95"/>
      <c r="U195" s="94"/>
      <c r="V195" s="95"/>
      <c r="W195" s="94"/>
      <c r="X195" s="95"/>
      <c r="Y195" s="94"/>
      <c r="Z195" s="95"/>
      <c r="AA195" s="94"/>
      <c r="AB195" s="95"/>
      <c r="AC195" s="94"/>
      <c r="AD195" s="95"/>
      <c r="AE195" s="94"/>
      <c r="AF195" s="95"/>
      <c r="AG195" s="94"/>
      <c r="AH195" s="95"/>
      <c r="AI195" s="94"/>
      <c r="AJ195" s="95"/>
      <c r="AK195" s="94"/>
      <c r="AL195" s="95"/>
      <c r="AM195" s="94"/>
      <c r="AN195" s="95"/>
      <c r="AO195" s="94"/>
      <c r="AP195" s="95"/>
      <c r="AQ195" s="94"/>
      <c r="AR195" s="95"/>
      <c r="AS195" s="94"/>
      <c r="AT195" s="95"/>
      <c r="AU195" s="94"/>
      <c r="AV195" s="95"/>
      <c r="AW195" s="94"/>
      <c r="AX195" s="95"/>
      <c r="AY195" s="94"/>
      <c r="AZ195" s="95"/>
      <c r="BA195" s="94"/>
      <c r="BB195" s="95"/>
      <c r="BC195" s="94"/>
      <c r="BD195" s="96"/>
      <c r="BE195" s="130" t="str">
        <f t="shared" si="30"/>
        <v/>
      </c>
      <c r="BF195" s="130" t="str">
        <f t="shared" si="30"/>
        <v/>
      </c>
      <c r="BG195" s="130" t="str">
        <f t="shared" si="29"/>
        <v/>
      </c>
      <c r="BH195" s="130" t="str">
        <f t="shared" si="29"/>
        <v/>
      </c>
      <c r="BI195" s="130" t="str">
        <f t="shared" si="29"/>
        <v/>
      </c>
      <c r="BJ195" s="86"/>
      <c r="BK195" s="104"/>
    </row>
    <row r="196" spans="1:63" ht="26.1" customHeight="1" x14ac:dyDescent="0.25">
      <c r="A196" s="143"/>
      <c r="B196" s="32">
        <f t="shared" si="22"/>
        <v>45421</v>
      </c>
      <c r="C196" s="19" t="str">
        <f t="shared" si="21"/>
        <v>Do</v>
      </c>
      <c r="D196" s="20" t="str">
        <f t="shared" ref="D196:D289" si="31">IF(TEXT(B196,"TTT")="Mo",WEEKNUM(B196,21),"")</f>
        <v/>
      </c>
      <c r="E196" s="69" t="str">
        <f>IFERROR(VLOOKUP(B196,Einstellungen!$B$7:$C$122,2,FALSE),"")</f>
        <v>Ch. Himmelfahrt (Vatertag)</v>
      </c>
      <c r="F196" s="97"/>
      <c r="G196" s="93"/>
      <c r="H196" s="115" t="str">
        <f t="shared" si="28"/>
        <v/>
      </c>
      <c r="I196" s="94"/>
      <c r="J196" s="95"/>
      <c r="K196" s="94"/>
      <c r="L196" s="95"/>
      <c r="M196" s="94"/>
      <c r="N196" s="95"/>
      <c r="O196" s="94"/>
      <c r="P196" s="95"/>
      <c r="Q196" s="94"/>
      <c r="R196" s="95"/>
      <c r="S196" s="94"/>
      <c r="T196" s="95"/>
      <c r="U196" s="94"/>
      <c r="V196" s="95"/>
      <c r="W196" s="94"/>
      <c r="X196" s="95"/>
      <c r="Y196" s="94"/>
      <c r="Z196" s="95"/>
      <c r="AA196" s="94"/>
      <c r="AB196" s="95"/>
      <c r="AC196" s="94"/>
      <c r="AD196" s="95"/>
      <c r="AE196" s="94"/>
      <c r="AF196" s="95"/>
      <c r="AG196" s="94"/>
      <c r="AH196" s="95"/>
      <c r="AI196" s="94"/>
      <c r="AJ196" s="95"/>
      <c r="AK196" s="94"/>
      <c r="AL196" s="95"/>
      <c r="AM196" s="94"/>
      <c r="AN196" s="95"/>
      <c r="AO196" s="94"/>
      <c r="AP196" s="95"/>
      <c r="AQ196" s="94"/>
      <c r="AR196" s="95"/>
      <c r="AS196" s="94"/>
      <c r="AT196" s="95"/>
      <c r="AU196" s="94"/>
      <c r="AV196" s="95"/>
      <c r="AW196" s="94"/>
      <c r="AX196" s="95"/>
      <c r="AY196" s="94"/>
      <c r="AZ196" s="95"/>
      <c r="BA196" s="94"/>
      <c r="BB196" s="95"/>
      <c r="BC196" s="94"/>
      <c r="BD196" s="96"/>
      <c r="BE196" s="130" t="str">
        <f t="shared" si="30"/>
        <v/>
      </c>
      <c r="BF196" s="130" t="str">
        <f t="shared" si="30"/>
        <v/>
      </c>
      <c r="BG196" s="130" t="str">
        <f t="shared" si="29"/>
        <v/>
      </c>
      <c r="BH196" s="130" t="str">
        <f t="shared" si="29"/>
        <v/>
      </c>
      <c r="BI196" s="130" t="str">
        <f t="shared" si="29"/>
        <v/>
      </c>
      <c r="BJ196" s="86"/>
      <c r="BK196" s="104"/>
    </row>
    <row r="197" spans="1:63" ht="26.1" customHeight="1" x14ac:dyDescent="0.25">
      <c r="A197" s="143"/>
      <c r="B197" s="32">
        <f t="shared" si="22"/>
        <v>45422</v>
      </c>
      <c r="C197" s="19" t="str">
        <f t="shared" ref="C197:C290" si="32">TEXT(B197,"TTT")</f>
        <v>Fr</v>
      </c>
      <c r="D197" s="20" t="str">
        <f t="shared" si="31"/>
        <v/>
      </c>
      <c r="E197" s="69" t="str">
        <f>IFERROR(VLOOKUP(B197,Einstellungen!$B$7:$C$122,2,FALSE),"")</f>
        <v/>
      </c>
      <c r="F197" s="97"/>
      <c r="G197" s="93"/>
      <c r="H197" s="115" t="str">
        <f t="shared" si="28"/>
        <v/>
      </c>
      <c r="I197" s="94"/>
      <c r="J197" s="95"/>
      <c r="K197" s="94"/>
      <c r="L197" s="95"/>
      <c r="M197" s="94"/>
      <c r="N197" s="95"/>
      <c r="O197" s="94"/>
      <c r="P197" s="95"/>
      <c r="Q197" s="94"/>
      <c r="R197" s="95"/>
      <c r="S197" s="94"/>
      <c r="T197" s="95"/>
      <c r="U197" s="94"/>
      <c r="V197" s="95"/>
      <c r="W197" s="94"/>
      <c r="X197" s="95"/>
      <c r="Y197" s="94"/>
      <c r="Z197" s="95"/>
      <c r="AA197" s="94"/>
      <c r="AB197" s="95"/>
      <c r="AC197" s="94"/>
      <c r="AD197" s="95"/>
      <c r="AE197" s="94"/>
      <c r="AF197" s="95"/>
      <c r="AG197" s="94"/>
      <c r="AH197" s="95"/>
      <c r="AI197" s="94"/>
      <c r="AJ197" s="95"/>
      <c r="AK197" s="94"/>
      <c r="AL197" s="95"/>
      <c r="AM197" s="94"/>
      <c r="AN197" s="95"/>
      <c r="AO197" s="94"/>
      <c r="AP197" s="95"/>
      <c r="AQ197" s="94"/>
      <c r="AR197" s="95"/>
      <c r="AS197" s="94"/>
      <c r="AT197" s="95"/>
      <c r="AU197" s="94"/>
      <c r="AV197" s="95"/>
      <c r="AW197" s="94"/>
      <c r="AX197" s="95"/>
      <c r="AY197" s="94"/>
      <c r="AZ197" s="95"/>
      <c r="BA197" s="94"/>
      <c r="BB197" s="95"/>
      <c r="BC197" s="94"/>
      <c r="BD197" s="96"/>
      <c r="BE197" s="130" t="str">
        <f t="shared" si="30"/>
        <v/>
      </c>
      <c r="BF197" s="130" t="str">
        <f t="shared" si="30"/>
        <v/>
      </c>
      <c r="BG197" s="130" t="str">
        <f t="shared" si="29"/>
        <v/>
      </c>
      <c r="BH197" s="130" t="str">
        <f t="shared" si="29"/>
        <v/>
      </c>
      <c r="BI197" s="130" t="str">
        <f t="shared" si="29"/>
        <v/>
      </c>
      <c r="BJ197" s="86"/>
      <c r="BK197" s="104"/>
    </row>
    <row r="198" spans="1:63" ht="26.1" customHeight="1" x14ac:dyDescent="0.25">
      <c r="A198" s="143"/>
      <c r="B198" s="32">
        <f t="shared" ref="B198:B291" si="33">B197+1</f>
        <v>45423</v>
      </c>
      <c r="C198" s="19" t="str">
        <f t="shared" si="32"/>
        <v>Sa</v>
      </c>
      <c r="D198" s="20" t="str">
        <f t="shared" si="31"/>
        <v/>
      </c>
      <c r="E198" s="69" t="str">
        <f>IFERROR(VLOOKUP(B198,Einstellungen!$B$7:$C$122,2,FALSE),"")</f>
        <v/>
      </c>
      <c r="F198" s="97"/>
      <c r="G198" s="93"/>
      <c r="H198" s="115" t="str">
        <f t="shared" si="28"/>
        <v/>
      </c>
      <c r="I198" s="94"/>
      <c r="J198" s="95"/>
      <c r="K198" s="94"/>
      <c r="L198" s="95"/>
      <c r="M198" s="94"/>
      <c r="N198" s="95"/>
      <c r="O198" s="94"/>
      <c r="P198" s="95"/>
      <c r="Q198" s="94"/>
      <c r="R198" s="95"/>
      <c r="S198" s="94"/>
      <c r="T198" s="95"/>
      <c r="U198" s="94"/>
      <c r="V198" s="95"/>
      <c r="W198" s="94"/>
      <c r="X198" s="95"/>
      <c r="Y198" s="94"/>
      <c r="Z198" s="95"/>
      <c r="AA198" s="94"/>
      <c r="AB198" s="95"/>
      <c r="AC198" s="94"/>
      <c r="AD198" s="95"/>
      <c r="AE198" s="94"/>
      <c r="AF198" s="95"/>
      <c r="AG198" s="94"/>
      <c r="AH198" s="95"/>
      <c r="AI198" s="94"/>
      <c r="AJ198" s="95"/>
      <c r="AK198" s="94"/>
      <c r="AL198" s="95"/>
      <c r="AM198" s="94"/>
      <c r="AN198" s="95"/>
      <c r="AO198" s="94"/>
      <c r="AP198" s="95"/>
      <c r="AQ198" s="94"/>
      <c r="AR198" s="95"/>
      <c r="AS198" s="94"/>
      <c r="AT198" s="95"/>
      <c r="AU198" s="94"/>
      <c r="AV198" s="95"/>
      <c r="AW198" s="94"/>
      <c r="AX198" s="95"/>
      <c r="AY198" s="94"/>
      <c r="AZ198" s="95"/>
      <c r="BA198" s="94"/>
      <c r="BB198" s="95"/>
      <c r="BC198" s="94"/>
      <c r="BD198" s="96"/>
      <c r="BE198" s="130" t="str">
        <f t="shared" si="30"/>
        <v/>
      </c>
      <c r="BF198" s="130" t="str">
        <f t="shared" si="30"/>
        <v/>
      </c>
      <c r="BG198" s="130" t="str">
        <f t="shared" si="29"/>
        <v/>
      </c>
      <c r="BH198" s="130" t="str">
        <f t="shared" si="29"/>
        <v/>
      </c>
      <c r="BI198" s="130" t="str">
        <f t="shared" si="29"/>
        <v/>
      </c>
      <c r="BJ198" s="86"/>
      <c r="BK198" s="104"/>
    </row>
    <row r="199" spans="1:63" ht="26.1" customHeight="1" x14ac:dyDescent="0.25">
      <c r="A199" s="143"/>
      <c r="B199" s="32">
        <f t="shared" si="33"/>
        <v>45424</v>
      </c>
      <c r="C199" s="19" t="str">
        <f t="shared" si="32"/>
        <v>So</v>
      </c>
      <c r="D199" s="20" t="str">
        <f t="shared" si="31"/>
        <v/>
      </c>
      <c r="E199" s="69" t="str">
        <f>IFERROR(VLOOKUP(B199,Einstellungen!$B$7:$C$122,2,FALSE),"")</f>
        <v/>
      </c>
      <c r="F199" s="97"/>
      <c r="G199" s="93"/>
      <c r="H199" s="115" t="str">
        <f t="shared" si="28"/>
        <v/>
      </c>
      <c r="I199" s="94"/>
      <c r="J199" s="95"/>
      <c r="K199" s="94"/>
      <c r="L199" s="95"/>
      <c r="M199" s="94"/>
      <c r="N199" s="95"/>
      <c r="O199" s="94"/>
      <c r="P199" s="95"/>
      <c r="Q199" s="94"/>
      <c r="R199" s="95"/>
      <c r="S199" s="94"/>
      <c r="T199" s="95"/>
      <c r="U199" s="94"/>
      <c r="V199" s="95"/>
      <c r="W199" s="94"/>
      <c r="X199" s="95"/>
      <c r="Y199" s="94"/>
      <c r="Z199" s="95"/>
      <c r="AA199" s="94"/>
      <c r="AB199" s="95"/>
      <c r="AC199" s="94"/>
      <c r="AD199" s="95"/>
      <c r="AE199" s="94"/>
      <c r="AF199" s="95"/>
      <c r="AG199" s="94"/>
      <c r="AH199" s="95"/>
      <c r="AI199" s="94"/>
      <c r="AJ199" s="95"/>
      <c r="AK199" s="94"/>
      <c r="AL199" s="95"/>
      <c r="AM199" s="94"/>
      <c r="AN199" s="95"/>
      <c r="AO199" s="94"/>
      <c r="AP199" s="95"/>
      <c r="AQ199" s="94"/>
      <c r="AR199" s="95"/>
      <c r="AS199" s="94"/>
      <c r="AT199" s="95"/>
      <c r="AU199" s="94"/>
      <c r="AV199" s="95"/>
      <c r="AW199" s="94"/>
      <c r="AX199" s="95"/>
      <c r="AY199" s="94"/>
      <c r="AZ199" s="95"/>
      <c r="BA199" s="94"/>
      <c r="BB199" s="95"/>
      <c r="BC199" s="94"/>
      <c r="BD199" s="96"/>
      <c r="BE199" s="130" t="str">
        <f t="shared" si="30"/>
        <v/>
      </c>
      <c r="BF199" s="130" t="str">
        <f t="shared" si="30"/>
        <v/>
      </c>
      <c r="BG199" s="130" t="str">
        <f t="shared" si="29"/>
        <v/>
      </c>
      <c r="BH199" s="130" t="str">
        <f t="shared" si="29"/>
        <v/>
      </c>
      <c r="BI199" s="130" t="str">
        <f t="shared" si="29"/>
        <v/>
      </c>
      <c r="BJ199" s="86"/>
      <c r="BK199" s="104"/>
    </row>
    <row r="200" spans="1:63" ht="26.1" customHeight="1" x14ac:dyDescent="0.25">
      <c r="A200" s="143"/>
      <c r="B200" s="32">
        <f t="shared" si="33"/>
        <v>45425</v>
      </c>
      <c r="C200" s="19" t="str">
        <f t="shared" si="32"/>
        <v>Mo</v>
      </c>
      <c r="D200" s="20">
        <f t="shared" si="31"/>
        <v>20</v>
      </c>
      <c r="E200" s="69" t="str">
        <f>IFERROR(VLOOKUP(B200,Einstellungen!$B$7:$C$122,2,FALSE),"")</f>
        <v/>
      </c>
      <c r="F200" s="97"/>
      <c r="G200" s="93"/>
      <c r="H200" s="115" t="str">
        <f t="shared" si="28"/>
        <v/>
      </c>
      <c r="I200" s="94"/>
      <c r="J200" s="95"/>
      <c r="K200" s="94"/>
      <c r="L200" s="95"/>
      <c r="M200" s="94"/>
      <c r="N200" s="95"/>
      <c r="O200" s="94"/>
      <c r="P200" s="95"/>
      <c r="Q200" s="94"/>
      <c r="R200" s="95"/>
      <c r="S200" s="94"/>
      <c r="T200" s="95"/>
      <c r="U200" s="94"/>
      <c r="V200" s="95"/>
      <c r="W200" s="94"/>
      <c r="X200" s="95"/>
      <c r="Y200" s="94"/>
      <c r="Z200" s="95"/>
      <c r="AA200" s="94"/>
      <c r="AB200" s="95"/>
      <c r="AC200" s="94"/>
      <c r="AD200" s="95"/>
      <c r="AE200" s="94"/>
      <c r="AF200" s="95"/>
      <c r="AG200" s="94"/>
      <c r="AH200" s="95"/>
      <c r="AI200" s="94"/>
      <c r="AJ200" s="95"/>
      <c r="AK200" s="94"/>
      <c r="AL200" s="95"/>
      <c r="AM200" s="94"/>
      <c r="AN200" s="95"/>
      <c r="AO200" s="94"/>
      <c r="AP200" s="95"/>
      <c r="AQ200" s="94"/>
      <c r="AR200" s="95"/>
      <c r="AS200" s="94"/>
      <c r="AT200" s="95"/>
      <c r="AU200" s="94"/>
      <c r="AV200" s="95"/>
      <c r="AW200" s="94"/>
      <c r="AX200" s="95"/>
      <c r="AY200" s="94"/>
      <c r="AZ200" s="95"/>
      <c r="BA200" s="94"/>
      <c r="BB200" s="95"/>
      <c r="BC200" s="94"/>
      <c r="BD200" s="96"/>
      <c r="BE200" s="130" t="str">
        <f t="shared" si="30"/>
        <v/>
      </c>
      <c r="BF200" s="130" t="str">
        <f t="shared" si="30"/>
        <v/>
      </c>
      <c r="BG200" s="130" t="str">
        <f t="shared" si="29"/>
        <v/>
      </c>
      <c r="BH200" s="130" t="str">
        <f t="shared" si="29"/>
        <v/>
      </c>
      <c r="BI200" s="130" t="str">
        <f t="shared" si="29"/>
        <v/>
      </c>
      <c r="BJ200" s="86"/>
      <c r="BK200" s="104"/>
    </row>
    <row r="201" spans="1:63" ht="26.1" customHeight="1" x14ac:dyDescent="0.25">
      <c r="A201" s="143"/>
      <c r="B201" s="32">
        <f t="shared" si="33"/>
        <v>45426</v>
      </c>
      <c r="C201" s="19" t="str">
        <f t="shared" si="32"/>
        <v>Di</v>
      </c>
      <c r="D201" s="20" t="str">
        <f t="shared" si="31"/>
        <v/>
      </c>
      <c r="E201" s="69" t="str">
        <f>IFERROR(VLOOKUP(B201,Einstellungen!$B$7:$C$122,2,FALSE),"")</f>
        <v/>
      </c>
      <c r="F201" s="97"/>
      <c r="G201" s="93"/>
      <c r="H201" s="115" t="str">
        <f t="shared" si="28"/>
        <v/>
      </c>
      <c r="I201" s="94"/>
      <c r="J201" s="95"/>
      <c r="K201" s="94"/>
      <c r="L201" s="95"/>
      <c r="M201" s="94"/>
      <c r="N201" s="95"/>
      <c r="O201" s="94"/>
      <c r="P201" s="95"/>
      <c r="Q201" s="94"/>
      <c r="R201" s="95"/>
      <c r="S201" s="94"/>
      <c r="T201" s="95"/>
      <c r="U201" s="94"/>
      <c r="V201" s="95"/>
      <c r="W201" s="94"/>
      <c r="X201" s="95"/>
      <c r="Y201" s="94"/>
      <c r="Z201" s="95"/>
      <c r="AA201" s="94"/>
      <c r="AB201" s="95"/>
      <c r="AC201" s="94"/>
      <c r="AD201" s="95"/>
      <c r="AE201" s="94"/>
      <c r="AF201" s="95"/>
      <c r="AG201" s="94"/>
      <c r="AH201" s="95"/>
      <c r="AI201" s="94"/>
      <c r="AJ201" s="95"/>
      <c r="AK201" s="94"/>
      <c r="AL201" s="95"/>
      <c r="AM201" s="94"/>
      <c r="AN201" s="95"/>
      <c r="AO201" s="94"/>
      <c r="AP201" s="95"/>
      <c r="AQ201" s="94"/>
      <c r="AR201" s="95"/>
      <c r="AS201" s="94"/>
      <c r="AT201" s="95"/>
      <c r="AU201" s="94"/>
      <c r="AV201" s="95"/>
      <c r="AW201" s="94"/>
      <c r="AX201" s="95"/>
      <c r="AY201" s="94"/>
      <c r="AZ201" s="95"/>
      <c r="BA201" s="94"/>
      <c r="BB201" s="95"/>
      <c r="BC201" s="94"/>
      <c r="BD201" s="96"/>
      <c r="BE201" s="130" t="str">
        <f t="shared" si="30"/>
        <v/>
      </c>
      <c r="BF201" s="130" t="str">
        <f t="shared" si="30"/>
        <v/>
      </c>
      <c r="BG201" s="130" t="str">
        <f t="shared" si="29"/>
        <v/>
      </c>
      <c r="BH201" s="130" t="str">
        <f t="shared" si="29"/>
        <v/>
      </c>
      <c r="BI201" s="130" t="str">
        <f t="shared" si="29"/>
        <v/>
      </c>
      <c r="BJ201" s="86"/>
      <c r="BK201" s="104"/>
    </row>
    <row r="202" spans="1:63" ht="26.1" customHeight="1" x14ac:dyDescent="0.25">
      <c r="A202" s="143"/>
      <c r="B202" s="32">
        <f t="shared" si="33"/>
        <v>45427</v>
      </c>
      <c r="C202" s="19" t="str">
        <f t="shared" si="32"/>
        <v>Mi</v>
      </c>
      <c r="D202" s="20" t="str">
        <f t="shared" si="31"/>
        <v/>
      </c>
      <c r="E202" s="69" t="str">
        <f>IFERROR(VLOOKUP(B202,Einstellungen!$B$7:$C$122,2,FALSE),"")</f>
        <v/>
      </c>
      <c r="F202" s="97"/>
      <c r="G202" s="93"/>
      <c r="H202" s="115" t="str">
        <f t="shared" si="28"/>
        <v/>
      </c>
      <c r="I202" s="94"/>
      <c r="J202" s="95"/>
      <c r="K202" s="94"/>
      <c r="L202" s="95"/>
      <c r="M202" s="94"/>
      <c r="N202" s="95"/>
      <c r="O202" s="94"/>
      <c r="P202" s="95"/>
      <c r="Q202" s="94"/>
      <c r="R202" s="95"/>
      <c r="S202" s="94"/>
      <c r="T202" s="95"/>
      <c r="U202" s="94"/>
      <c r="V202" s="95"/>
      <c r="W202" s="94"/>
      <c r="X202" s="95"/>
      <c r="Y202" s="94"/>
      <c r="Z202" s="95"/>
      <c r="AA202" s="94"/>
      <c r="AB202" s="95"/>
      <c r="AC202" s="94"/>
      <c r="AD202" s="95"/>
      <c r="AE202" s="94"/>
      <c r="AF202" s="95"/>
      <c r="AG202" s="94"/>
      <c r="AH202" s="95"/>
      <c r="AI202" s="94"/>
      <c r="AJ202" s="95"/>
      <c r="AK202" s="94"/>
      <c r="AL202" s="95"/>
      <c r="AM202" s="94"/>
      <c r="AN202" s="95"/>
      <c r="AO202" s="94"/>
      <c r="AP202" s="95"/>
      <c r="AQ202" s="94"/>
      <c r="AR202" s="95"/>
      <c r="AS202" s="94"/>
      <c r="AT202" s="95"/>
      <c r="AU202" s="94"/>
      <c r="AV202" s="95"/>
      <c r="AW202" s="94"/>
      <c r="AX202" s="95"/>
      <c r="AY202" s="94"/>
      <c r="AZ202" s="95"/>
      <c r="BA202" s="94"/>
      <c r="BB202" s="95"/>
      <c r="BC202" s="94"/>
      <c r="BD202" s="96"/>
      <c r="BE202" s="130" t="str">
        <f t="shared" si="30"/>
        <v/>
      </c>
      <c r="BF202" s="130" t="str">
        <f t="shared" si="30"/>
        <v/>
      </c>
      <c r="BG202" s="130" t="str">
        <f t="shared" si="29"/>
        <v/>
      </c>
      <c r="BH202" s="130" t="str">
        <f t="shared" si="29"/>
        <v/>
      </c>
      <c r="BI202" s="130" t="str">
        <f t="shared" si="29"/>
        <v/>
      </c>
      <c r="BJ202" s="86"/>
      <c r="BK202" s="104"/>
    </row>
    <row r="203" spans="1:63" ht="26.1" customHeight="1" x14ac:dyDescent="0.25">
      <c r="A203" s="143"/>
      <c r="B203" s="32">
        <f t="shared" si="33"/>
        <v>45428</v>
      </c>
      <c r="C203" s="19" t="str">
        <f t="shared" si="32"/>
        <v>Do</v>
      </c>
      <c r="D203" s="20" t="str">
        <f t="shared" si="31"/>
        <v/>
      </c>
      <c r="E203" s="69" t="str">
        <f>IFERROR(VLOOKUP(B203,Einstellungen!$B$7:$C$122,2,FALSE),"")</f>
        <v/>
      </c>
      <c r="F203" s="97"/>
      <c r="G203" s="93"/>
      <c r="H203" s="115" t="str">
        <f t="shared" si="28"/>
        <v/>
      </c>
      <c r="I203" s="94"/>
      <c r="J203" s="95"/>
      <c r="K203" s="94"/>
      <c r="L203" s="95"/>
      <c r="M203" s="94"/>
      <c r="N203" s="95"/>
      <c r="O203" s="94"/>
      <c r="P203" s="95"/>
      <c r="Q203" s="94"/>
      <c r="R203" s="95"/>
      <c r="S203" s="94"/>
      <c r="T203" s="95"/>
      <c r="U203" s="94"/>
      <c r="V203" s="95"/>
      <c r="W203" s="94"/>
      <c r="X203" s="95"/>
      <c r="Y203" s="94"/>
      <c r="Z203" s="95"/>
      <c r="AA203" s="94"/>
      <c r="AB203" s="95"/>
      <c r="AC203" s="94"/>
      <c r="AD203" s="95"/>
      <c r="AE203" s="94"/>
      <c r="AF203" s="95"/>
      <c r="AG203" s="94"/>
      <c r="AH203" s="95"/>
      <c r="AI203" s="94"/>
      <c r="AJ203" s="95"/>
      <c r="AK203" s="94"/>
      <c r="AL203" s="95"/>
      <c r="AM203" s="94"/>
      <c r="AN203" s="95"/>
      <c r="AO203" s="94"/>
      <c r="AP203" s="95"/>
      <c r="AQ203" s="94"/>
      <c r="AR203" s="95"/>
      <c r="AS203" s="94"/>
      <c r="AT203" s="95"/>
      <c r="AU203" s="94"/>
      <c r="AV203" s="95"/>
      <c r="AW203" s="94"/>
      <c r="AX203" s="95"/>
      <c r="AY203" s="94"/>
      <c r="AZ203" s="95"/>
      <c r="BA203" s="94"/>
      <c r="BB203" s="95"/>
      <c r="BC203" s="94"/>
      <c r="BD203" s="96"/>
      <c r="BE203" s="130" t="str">
        <f t="shared" si="30"/>
        <v/>
      </c>
      <c r="BF203" s="130" t="str">
        <f t="shared" si="30"/>
        <v/>
      </c>
      <c r="BG203" s="130" t="str">
        <f t="shared" si="29"/>
        <v/>
      </c>
      <c r="BH203" s="130" t="str">
        <f t="shared" si="29"/>
        <v/>
      </c>
      <c r="BI203" s="130" t="str">
        <f t="shared" si="29"/>
        <v/>
      </c>
      <c r="BJ203" s="86"/>
      <c r="BK203" s="104"/>
    </row>
    <row r="204" spans="1:63" ht="26.1" customHeight="1" x14ac:dyDescent="0.25">
      <c r="A204" s="143"/>
      <c r="B204" s="32">
        <f t="shared" si="33"/>
        <v>45429</v>
      </c>
      <c r="C204" s="19" t="str">
        <f t="shared" si="32"/>
        <v>Fr</v>
      </c>
      <c r="D204" s="20" t="str">
        <f t="shared" si="31"/>
        <v/>
      </c>
      <c r="E204" s="69" t="str">
        <f>IFERROR(VLOOKUP(B204,Einstellungen!$B$7:$C$122,2,FALSE),"")</f>
        <v/>
      </c>
      <c r="F204" s="97"/>
      <c r="G204" s="93"/>
      <c r="H204" s="115" t="str">
        <f t="shared" si="28"/>
        <v/>
      </c>
      <c r="I204" s="94"/>
      <c r="J204" s="95"/>
      <c r="K204" s="94"/>
      <c r="L204" s="95"/>
      <c r="M204" s="94"/>
      <c r="N204" s="95"/>
      <c r="O204" s="94"/>
      <c r="P204" s="95"/>
      <c r="Q204" s="94"/>
      <c r="R204" s="95"/>
      <c r="S204" s="94"/>
      <c r="T204" s="95"/>
      <c r="U204" s="94"/>
      <c r="V204" s="95"/>
      <c r="W204" s="94"/>
      <c r="X204" s="95"/>
      <c r="Y204" s="94"/>
      <c r="Z204" s="95"/>
      <c r="AA204" s="94"/>
      <c r="AB204" s="95"/>
      <c r="AC204" s="94"/>
      <c r="AD204" s="95"/>
      <c r="AE204" s="94"/>
      <c r="AF204" s="95"/>
      <c r="AG204" s="94"/>
      <c r="AH204" s="95"/>
      <c r="AI204" s="94"/>
      <c r="AJ204" s="95"/>
      <c r="AK204" s="94"/>
      <c r="AL204" s="95"/>
      <c r="AM204" s="94"/>
      <c r="AN204" s="95"/>
      <c r="AO204" s="94"/>
      <c r="AP204" s="95"/>
      <c r="AQ204" s="94"/>
      <c r="AR204" s="95"/>
      <c r="AS204" s="94"/>
      <c r="AT204" s="95"/>
      <c r="AU204" s="94"/>
      <c r="AV204" s="95"/>
      <c r="AW204" s="94"/>
      <c r="AX204" s="95"/>
      <c r="AY204" s="94"/>
      <c r="AZ204" s="95"/>
      <c r="BA204" s="94"/>
      <c r="BB204" s="95"/>
      <c r="BC204" s="94"/>
      <c r="BD204" s="96"/>
      <c r="BE204" s="130" t="str">
        <f t="shared" si="30"/>
        <v/>
      </c>
      <c r="BF204" s="130" t="str">
        <f t="shared" si="30"/>
        <v/>
      </c>
      <c r="BG204" s="130" t="str">
        <f t="shared" si="30"/>
        <v/>
      </c>
      <c r="BH204" s="130" t="str">
        <f t="shared" si="30"/>
        <v/>
      </c>
      <c r="BI204" s="130" t="str">
        <f t="shared" si="30"/>
        <v/>
      </c>
      <c r="BJ204" s="86"/>
      <c r="BK204" s="104"/>
    </row>
    <row r="205" spans="1:63" ht="26.1" customHeight="1" x14ac:dyDescent="0.25">
      <c r="A205" s="143"/>
      <c r="B205" s="32">
        <f t="shared" si="33"/>
        <v>45430</v>
      </c>
      <c r="C205" s="19" t="str">
        <f t="shared" si="32"/>
        <v>Sa</v>
      </c>
      <c r="D205" s="20" t="str">
        <f t="shared" si="31"/>
        <v/>
      </c>
      <c r="E205" s="69" t="str">
        <f>IFERROR(VLOOKUP(B205,Einstellungen!$B$7:$C$122,2,FALSE),"")</f>
        <v/>
      </c>
      <c r="F205" s="97"/>
      <c r="G205" s="93"/>
      <c r="H205" s="115" t="str">
        <f t="shared" si="28"/>
        <v/>
      </c>
      <c r="I205" s="94"/>
      <c r="J205" s="95"/>
      <c r="K205" s="94"/>
      <c r="L205" s="95"/>
      <c r="M205" s="94"/>
      <c r="N205" s="95"/>
      <c r="O205" s="94"/>
      <c r="P205" s="95"/>
      <c r="Q205" s="94"/>
      <c r="R205" s="95"/>
      <c r="S205" s="94"/>
      <c r="T205" s="95"/>
      <c r="U205" s="94"/>
      <c r="V205" s="95"/>
      <c r="W205" s="94"/>
      <c r="X205" s="95"/>
      <c r="Y205" s="94"/>
      <c r="Z205" s="95"/>
      <c r="AA205" s="94"/>
      <c r="AB205" s="95"/>
      <c r="AC205" s="94"/>
      <c r="AD205" s="95"/>
      <c r="AE205" s="94"/>
      <c r="AF205" s="95"/>
      <c r="AG205" s="94"/>
      <c r="AH205" s="95"/>
      <c r="AI205" s="94"/>
      <c r="AJ205" s="95"/>
      <c r="AK205" s="94"/>
      <c r="AL205" s="95"/>
      <c r="AM205" s="94"/>
      <c r="AN205" s="95"/>
      <c r="AO205" s="94"/>
      <c r="AP205" s="95"/>
      <c r="AQ205" s="94"/>
      <c r="AR205" s="95"/>
      <c r="AS205" s="94"/>
      <c r="AT205" s="95"/>
      <c r="AU205" s="94"/>
      <c r="AV205" s="95"/>
      <c r="AW205" s="94"/>
      <c r="AX205" s="95"/>
      <c r="AY205" s="94"/>
      <c r="AZ205" s="95"/>
      <c r="BA205" s="94"/>
      <c r="BB205" s="95"/>
      <c r="BC205" s="94"/>
      <c r="BD205" s="96"/>
      <c r="BE205" s="130" t="str">
        <f t="shared" si="30"/>
        <v/>
      </c>
      <c r="BF205" s="130" t="str">
        <f t="shared" si="30"/>
        <v/>
      </c>
      <c r="BG205" s="130" t="str">
        <f t="shared" si="30"/>
        <v/>
      </c>
      <c r="BH205" s="130" t="str">
        <f t="shared" si="30"/>
        <v/>
      </c>
      <c r="BI205" s="130" t="str">
        <f t="shared" si="30"/>
        <v/>
      </c>
      <c r="BJ205" s="86"/>
      <c r="BK205" s="104"/>
    </row>
    <row r="206" spans="1:63" ht="26.1" customHeight="1" x14ac:dyDescent="0.25">
      <c r="A206" s="143"/>
      <c r="B206" s="32">
        <f t="shared" si="33"/>
        <v>45431</v>
      </c>
      <c r="C206" s="19" t="str">
        <f t="shared" si="32"/>
        <v>So</v>
      </c>
      <c r="D206" s="20" t="str">
        <f t="shared" si="31"/>
        <v/>
      </c>
      <c r="E206" s="69" t="str">
        <f>IFERROR(VLOOKUP(B206,Einstellungen!$B$7:$C$122,2,FALSE),"")</f>
        <v>Pfingstsonntag</v>
      </c>
      <c r="F206" s="97"/>
      <c r="G206" s="93"/>
      <c r="H206" s="115" t="str">
        <f t="shared" si="28"/>
        <v/>
      </c>
      <c r="I206" s="94"/>
      <c r="J206" s="95"/>
      <c r="K206" s="94"/>
      <c r="L206" s="95"/>
      <c r="M206" s="94"/>
      <c r="N206" s="95"/>
      <c r="O206" s="94"/>
      <c r="P206" s="95"/>
      <c r="Q206" s="94"/>
      <c r="R206" s="95"/>
      <c r="S206" s="94"/>
      <c r="T206" s="95"/>
      <c r="U206" s="94"/>
      <c r="V206" s="95"/>
      <c r="W206" s="94"/>
      <c r="X206" s="95"/>
      <c r="Y206" s="94"/>
      <c r="Z206" s="95"/>
      <c r="AA206" s="94"/>
      <c r="AB206" s="95"/>
      <c r="AC206" s="94"/>
      <c r="AD206" s="95"/>
      <c r="AE206" s="94"/>
      <c r="AF206" s="95"/>
      <c r="AG206" s="94"/>
      <c r="AH206" s="95"/>
      <c r="AI206" s="94"/>
      <c r="AJ206" s="95"/>
      <c r="AK206" s="94"/>
      <c r="AL206" s="95"/>
      <c r="AM206" s="94"/>
      <c r="AN206" s="95"/>
      <c r="AO206" s="94"/>
      <c r="AP206" s="95"/>
      <c r="AQ206" s="94"/>
      <c r="AR206" s="95"/>
      <c r="AS206" s="94"/>
      <c r="AT206" s="95"/>
      <c r="AU206" s="94"/>
      <c r="AV206" s="95"/>
      <c r="AW206" s="94"/>
      <c r="AX206" s="95"/>
      <c r="AY206" s="94"/>
      <c r="AZ206" s="95"/>
      <c r="BA206" s="94"/>
      <c r="BB206" s="95"/>
      <c r="BC206" s="94"/>
      <c r="BD206" s="96"/>
      <c r="BE206" s="130" t="str">
        <f t="shared" si="30"/>
        <v/>
      </c>
      <c r="BF206" s="130" t="str">
        <f t="shared" si="30"/>
        <v/>
      </c>
      <c r="BG206" s="130" t="str">
        <f t="shared" si="30"/>
        <v/>
      </c>
      <c r="BH206" s="130" t="str">
        <f t="shared" si="30"/>
        <v/>
      </c>
      <c r="BI206" s="130" t="str">
        <f t="shared" si="30"/>
        <v/>
      </c>
      <c r="BJ206" s="86"/>
      <c r="BK206" s="104"/>
    </row>
    <row r="207" spans="1:63" ht="26.1" customHeight="1" x14ac:dyDescent="0.25">
      <c r="A207" s="143"/>
      <c r="B207" s="32">
        <f t="shared" si="33"/>
        <v>45432</v>
      </c>
      <c r="C207" s="19" t="str">
        <f t="shared" si="32"/>
        <v>Mo</v>
      </c>
      <c r="D207" s="20">
        <f t="shared" si="31"/>
        <v>21</v>
      </c>
      <c r="E207" s="69" t="str">
        <f>IFERROR(VLOOKUP(B207,Einstellungen!$B$7:$C$122,2,FALSE),"")</f>
        <v>Pfingstmontag</v>
      </c>
      <c r="F207" s="97"/>
      <c r="G207" s="93"/>
      <c r="H207" s="115" t="str">
        <f t="shared" si="28"/>
        <v/>
      </c>
      <c r="I207" s="94"/>
      <c r="J207" s="95"/>
      <c r="K207" s="94"/>
      <c r="L207" s="95"/>
      <c r="M207" s="94"/>
      <c r="N207" s="95"/>
      <c r="O207" s="94"/>
      <c r="P207" s="95"/>
      <c r="Q207" s="94"/>
      <c r="R207" s="95"/>
      <c r="S207" s="94"/>
      <c r="T207" s="95"/>
      <c r="U207" s="94"/>
      <c r="V207" s="95"/>
      <c r="W207" s="94"/>
      <c r="X207" s="95"/>
      <c r="Y207" s="94"/>
      <c r="Z207" s="95"/>
      <c r="AA207" s="94"/>
      <c r="AB207" s="95"/>
      <c r="AC207" s="94"/>
      <c r="AD207" s="95"/>
      <c r="AE207" s="94"/>
      <c r="AF207" s="95"/>
      <c r="AG207" s="94"/>
      <c r="AH207" s="95"/>
      <c r="AI207" s="94"/>
      <c r="AJ207" s="95"/>
      <c r="AK207" s="94"/>
      <c r="AL207" s="95"/>
      <c r="AM207" s="94"/>
      <c r="AN207" s="95"/>
      <c r="AO207" s="94"/>
      <c r="AP207" s="95"/>
      <c r="AQ207" s="94"/>
      <c r="AR207" s="95"/>
      <c r="AS207" s="94"/>
      <c r="AT207" s="95"/>
      <c r="AU207" s="94"/>
      <c r="AV207" s="95"/>
      <c r="AW207" s="94"/>
      <c r="AX207" s="95"/>
      <c r="AY207" s="94"/>
      <c r="AZ207" s="95"/>
      <c r="BA207" s="94"/>
      <c r="BB207" s="95"/>
      <c r="BC207" s="94"/>
      <c r="BD207" s="96"/>
      <c r="BE207" s="130" t="str">
        <f t="shared" si="30"/>
        <v/>
      </c>
      <c r="BF207" s="130" t="str">
        <f t="shared" si="30"/>
        <v/>
      </c>
      <c r="BG207" s="130" t="str">
        <f t="shared" si="30"/>
        <v/>
      </c>
      <c r="BH207" s="130" t="str">
        <f t="shared" si="30"/>
        <v/>
      </c>
      <c r="BI207" s="130" t="str">
        <f t="shared" si="30"/>
        <v/>
      </c>
      <c r="BJ207" s="86"/>
      <c r="BK207" s="104"/>
    </row>
    <row r="208" spans="1:63" ht="26.1" customHeight="1" x14ac:dyDescent="0.25">
      <c r="A208" s="143"/>
      <c r="B208" s="32">
        <f t="shared" si="33"/>
        <v>45433</v>
      </c>
      <c r="C208" s="19" t="str">
        <f t="shared" si="32"/>
        <v>Di</v>
      </c>
      <c r="D208" s="20" t="str">
        <f t="shared" si="31"/>
        <v/>
      </c>
      <c r="E208" s="69" t="str">
        <f>IFERROR(VLOOKUP(B208,Einstellungen!$B$7:$C$122,2,FALSE),"")</f>
        <v/>
      </c>
      <c r="F208" s="97"/>
      <c r="G208" s="93"/>
      <c r="H208" s="115" t="str">
        <f t="shared" si="28"/>
        <v/>
      </c>
      <c r="I208" s="94"/>
      <c r="J208" s="95"/>
      <c r="K208" s="94"/>
      <c r="L208" s="95"/>
      <c r="M208" s="94"/>
      <c r="N208" s="95"/>
      <c r="O208" s="94"/>
      <c r="P208" s="95"/>
      <c r="Q208" s="94"/>
      <c r="R208" s="95"/>
      <c r="S208" s="94"/>
      <c r="T208" s="95"/>
      <c r="U208" s="94"/>
      <c r="V208" s="95"/>
      <c r="W208" s="94"/>
      <c r="X208" s="95"/>
      <c r="Y208" s="94"/>
      <c r="Z208" s="95"/>
      <c r="AA208" s="94"/>
      <c r="AB208" s="95"/>
      <c r="AC208" s="94"/>
      <c r="AD208" s="95"/>
      <c r="AE208" s="94"/>
      <c r="AF208" s="95"/>
      <c r="AG208" s="94"/>
      <c r="AH208" s="95"/>
      <c r="AI208" s="94"/>
      <c r="AJ208" s="95"/>
      <c r="AK208" s="94"/>
      <c r="AL208" s="95"/>
      <c r="AM208" s="94"/>
      <c r="AN208" s="95"/>
      <c r="AO208" s="94"/>
      <c r="AP208" s="95"/>
      <c r="AQ208" s="94"/>
      <c r="AR208" s="95"/>
      <c r="AS208" s="94"/>
      <c r="AT208" s="95"/>
      <c r="AU208" s="94"/>
      <c r="AV208" s="95"/>
      <c r="AW208" s="94"/>
      <c r="AX208" s="95"/>
      <c r="AY208" s="94"/>
      <c r="AZ208" s="95"/>
      <c r="BA208" s="94"/>
      <c r="BB208" s="95"/>
      <c r="BC208" s="94"/>
      <c r="BD208" s="96"/>
      <c r="BE208" s="130" t="str">
        <f t="shared" si="30"/>
        <v/>
      </c>
      <c r="BF208" s="130" t="str">
        <f t="shared" si="30"/>
        <v/>
      </c>
      <c r="BG208" s="130" t="str">
        <f t="shared" si="30"/>
        <v/>
      </c>
      <c r="BH208" s="130" t="str">
        <f t="shared" si="30"/>
        <v/>
      </c>
      <c r="BI208" s="130" t="str">
        <f t="shared" si="30"/>
        <v/>
      </c>
      <c r="BJ208" s="86"/>
      <c r="BK208" s="104"/>
    </row>
    <row r="209" spans="1:63" ht="26.1" customHeight="1" x14ac:dyDescent="0.25">
      <c r="A209" s="143"/>
      <c r="B209" s="32">
        <f t="shared" si="33"/>
        <v>45434</v>
      </c>
      <c r="C209" s="19" t="str">
        <f t="shared" si="32"/>
        <v>Mi</v>
      </c>
      <c r="D209" s="20" t="str">
        <f t="shared" si="31"/>
        <v/>
      </c>
      <c r="E209" s="69" t="str">
        <f>IFERROR(VLOOKUP(B209,Einstellungen!$B$7:$C$122,2,FALSE),"")</f>
        <v/>
      </c>
      <c r="F209" s="97"/>
      <c r="G209" s="93"/>
      <c r="H209" s="115" t="str">
        <f t="shared" si="28"/>
        <v/>
      </c>
      <c r="I209" s="94"/>
      <c r="J209" s="95"/>
      <c r="K209" s="94"/>
      <c r="L209" s="95"/>
      <c r="M209" s="94"/>
      <c r="N209" s="95"/>
      <c r="O209" s="94"/>
      <c r="P209" s="95"/>
      <c r="Q209" s="94"/>
      <c r="R209" s="95"/>
      <c r="S209" s="94"/>
      <c r="T209" s="95"/>
      <c r="U209" s="94"/>
      <c r="V209" s="95"/>
      <c r="W209" s="94"/>
      <c r="X209" s="95"/>
      <c r="Y209" s="94"/>
      <c r="Z209" s="95"/>
      <c r="AA209" s="94"/>
      <c r="AB209" s="95"/>
      <c r="AC209" s="94"/>
      <c r="AD209" s="95"/>
      <c r="AE209" s="94"/>
      <c r="AF209" s="95"/>
      <c r="AG209" s="94"/>
      <c r="AH209" s="95"/>
      <c r="AI209" s="94"/>
      <c r="AJ209" s="95"/>
      <c r="AK209" s="94"/>
      <c r="AL209" s="95"/>
      <c r="AM209" s="94"/>
      <c r="AN209" s="95"/>
      <c r="AO209" s="94"/>
      <c r="AP209" s="95"/>
      <c r="AQ209" s="94"/>
      <c r="AR209" s="95"/>
      <c r="AS209" s="94"/>
      <c r="AT209" s="95"/>
      <c r="AU209" s="94"/>
      <c r="AV209" s="95"/>
      <c r="AW209" s="94"/>
      <c r="AX209" s="95"/>
      <c r="AY209" s="94"/>
      <c r="AZ209" s="95"/>
      <c r="BA209" s="94"/>
      <c r="BB209" s="95"/>
      <c r="BC209" s="94"/>
      <c r="BD209" s="96"/>
      <c r="BE209" s="130" t="str">
        <f t="shared" si="30"/>
        <v/>
      </c>
      <c r="BF209" s="130" t="str">
        <f t="shared" si="30"/>
        <v/>
      </c>
      <c r="BG209" s="130" t="str">
        <f t="shared" si="30"/>
        <v/>
      </c>
      <c r="BH209" s="130" t="str">
        <f t="shared" si="30"/>
        <v/>
      </c>
      <c r="BI209" s="130" t="str">
        <f t="shared" si="30"/>
        <v/>
      </c>
      <c r="BJ209" s="86"/>
      <c r="BK209" s="104"/>
    </row>
    <row r="210" spans="1:63" ht="26.1" customHeight="1" x14ac:dyDescent="0.25">
      <c r="A210" s="143"/>
      <c r="B210" s="32">
        <f t="shared" si="33"/>
        <v>45435</v>
      </c>
      <c r="C210" s="19" t="str">
        <f t="shared" si="32"/>
        <v>Do</v>
      </c>
      <c r="D210" s="20" t="str">
        <f t="shared" si="31"/>
        <v/>
      </c>
      <c r="E210" s="69" t="str">
        <f>IFERROR(VLOOKUP(B210,Einstellungen!$B$7:$C$122,2,FALSE),"")</f>
        <v/>
      </c>
      <c r="F210" s="97"/>
      <c r="G210" s="93"/>
      <c r="H210" s="115" t="str">
        <f t="shared" si="28"/>
        <v/>
      </c>
      <c r="I210" s="94"/>
      <c r="J210" s="95"/>
      <c r="K210" s="94"/>
      <c r="L210" s="95"/>
      <c r="M210" s="94"/>
      <c r="N210" s="95"/>
      <c r="O210" s="94"/>
      <c r="P210" s="95"/>
      <c r="Q210" s="94"/>
      <c r="R210" s="95"/>
      <c r="S210" s="94"/>
      <c r="T210" s="95"/>
      <c r="U210" s="94"/>
      <c r="V210" s="95"/>
      <c r="W210" s="94"/>
      <c r="X210" s="95"/>
      <c r="Y210" s="94"/>
      <c r="Z210" s="95"/>
      <c r="AA210" s="94"/>
      <c r="AB210" s="95"/>
      <c r="AC210" s="94"/>
      <c r="AD210" s="95"/>
      <c r="AE210" s="94"/>
      <c r="AF210" s="95"/>
      <c r="AG210" s="94"/>
      <c r="AH210" s="95"/>
      <c r="AI210" s="94"/>
      <c r="AJ210" s="95"/>
      <c r="AK210" s="94"/>
      <c r="AL210" s="95"/>
      <c r="AM210" s="94"/>
      <c r="AN210" s="95"/>
      <c r="AO210" s="94"/>
      <c r="AP210" s="95"/>
      <c r="AQ210" s="94"/>
      <c r="AR210" s="95"/>
      <c r="AS210" s="94"/>
      <c r="AT210" s="95"/>
      <c r="AU210" s="94"/>
      <c r="AV210" s="95"/>
      <c r="AW210" s="94"/>
      <c r="AX210" s="95"/>
      <c r="AY210" s="94"/>
      <c r="AZ210" s="95"/>
      <c r="BA210" s="94"/>
      <c r="BB210" s="95"/>
      <c r="BC210" s="94"/>
      <c r="BD210" s="96"/>
      <c r="BE210" s="130" t="str">
        <f t="shared" si="30"/>
        <v/>
      </c>
      <c r="BF210" s="130" t="str">
        <f t="shared" si="30"/>
        <v/>
      </c>
      <c r="BG210" s="130" t="str">
        <f t="shared" si="30"/>
        <v/>
      </c>
      <c r="BH210" s="130" t="str">
        <f t="shared" si="30"/>
        <v/>
      </c>
      <c r="BI210" s="130" t="str">
        <f t="shared" si="30"/>
        <v/>
      </c>
      <c r="BJ210" s="86"/>
      <c r="BK210" s="104"/>
    </row>
    <row r="211" spans="1:63" ht="26.1" customHeight="1" x14ac:dyDescent="0.25">
      <c r="A211" s="143"/>
      <c r="B211" s="32">
        <f t="shared" si="33"/>
        <v>45436</v>
      </c>
      <c r="C211" s="19" t="str">
        <f t="shared" si="32"/>
        <v>Fr</v>
      </c>
      <c r="D211" s="20" t="str">
        <f t="shared" si="31"/>
        <v/>
      </c>
      <c r="E211" s="69" t="str">
        <f>IFERROR(VLOOKUP(B211,Einstellungen!$B$7:$C$122,2,FALSE),"")</f>
        <v/>
      </c>
      <c r="F211" s="97"/>
      <c r="G211" s="93"/>
      <c r="H211" s="115" t="str">
        <f t="shared" si="28"/>
        <v/>
      </c>
      <c r="I211" s="94"/>
      <c r="J211" s="95"/>
      <c r="K211" s="94"/>
      <c r="L211" s="95"/>
      <c r="M211" s="94"/>
      <c r="N211" s="95"/>
      <c r="O211" s="94"/>
      <c r="P211" s="95"/>
      <c r="Q211" s="94"/>
      <c r="R211" s="95"/>
      <c r="S211" s="94"/>
      <c r="T211" s="95"/>
      <c r="U211" s="94"/>
      <c r="V211" s="95"/>
      <c r="W211" s="94"/>
      <c r="X211" s="95"/>
      <c r="Y211" s="94"/>
      <c r="Z211" s="95"/>
      <c r="AA211" s="94"/>
      <c r="AB211" s="95"/>
      <c r="AC211" s="94"/>
      <c r="AD211" s="95"/>
      <c r="AE211" s="94"/>
      <c r="AF211" s="95"/>
      <c r="AG211" s="94"/>
      <c r="AH211" s="95"/>
      <c r="AI211" s="94"/>
      <c r="AJ211" s="95"/>
      <c r="AK211" s="94"/>
      <c r="AL211" s="95"/>
      <c r="AM211" s="94"/>
      <c r="AN211" s="95"/>
      <c r="AO211" s="94"/>
      <c r="AP211" s="95"/>
      <c r="AQ211" s="94"/>
      <c r="AR211" s="95"/>
      <c r="AS211" s="94"/>
      <c r="AT211" s="95"/>
      <c r="AU211" s="94"/>
      <c r="AV211" s="95"/>
      <c r="AW211" s="94"/>
      <c r="AX211" s="95"/>
      <c r="AY211" s="94"/>
      <c r="AZ211" s="95"/>
      <c r="BA211" s="94"/>
      <c r="BB211" s="95"/>
      <c r="BC211" s="94"/>
      <c r="BD211" s="96"/>
      <c r="BE211" s="130" t="str">
        <f t="shared" si="30"/>
        <v/>
      </c>
      <c r="BF211" s="130" t="str">
        <f t="shared" si="30"/>
        <v/>
      </c>
      <c r="BG211" s="130" t="str">
        <f t="shared" si="30"/>
        <v/>
      </c>
      <c r="BH211" s="130" t="str">
        <f t="shared" si="30"/>
        <v/>
      </c>
      <c r="BI211" s="130" t="str">
        <f t="shared" si="30"/>
        <v/>
      </c>
      <c r="BJ211" s="86"/>
      <c r="BK211" s="104"/>
    </row>
    <row r="212" spans="1:63" ht="26.1" customHeight="1" x14ac:dyDescent="0.25">
      <c r="A212" s="143"/>
      <c r="B212" s="32">
        <f t="shared" si="33"/>
        <v>45437</v>
      </c>
      <c r="C212" s="19" t="str">
        <f t="shared" si="32"/>
        <v>Sa</v>
      </c>
      <c r="D212" s="20" t="str">
        <f t="shared" si="31"/>
        <v/>
      </c>
      <c r="E212" s="69" t="str">
        <f>IFERROR(VLOOKUP(B212,Einstellungen!$B$7:$C$122,2,FALSE),"")</f>
        <v/>
      </c>
      <c r="F212" s="97"/>
      <c r="G212" s="93"/>
      <c r="H212" s="115" t="str">
        <f t="shared" si="28"/>
        <v/>
      </c>
      <c r="I212" s="94"/>
      <c r="J212" s="95"/>
      <c r="K212" s="94"/>
      <c r="L212" s="95"/>
      <c r="M212" s="94"/>
      <c r="N212" s="95"/>
      <c r="O212" s="94"/>
      <c r="P212" s="95"/>
      <c r="Q212" s="94"/>
      <c r="R212" s="95"/>
      <c r="S212" s="94"/>
      <c r="T212" s="95"/>
      <c r="U212" s="94"/>
      <c r="V212" s="95"/>
      <c r="W212" s="94"/>
      <c r="X212" s="95"/>
      <c r="Y212" s="94"/>
      <c r="Z212" s="95"/>
      <c r="AA212" s="94"/>
      <c r="AB212" s="95"/>
      <c r="AC212" s="94"/>
      <c r="AD212" s="95"/>
      <c r="AE212" s="94"/>
      <c r="AF212" s="95"/>
      <c r="AG212" s="94"/>
      <c r="AH212" s="95"/>
      <c r="AI212" s="94"/>
      <c r="AJ212" s="95"/>
      <c r="AK212" s="94"/>
      <c r="AL212" s="95"/>
      <c r="AM212" s="94"/>
      <c r="AN212" s="95"/>
      <c r="AO212" s="94"/>
      <c r="AP212" s="95"/>
      <c r="AQ212" s="94"/>
      <c r="AR212" s="95"/>
      <c r="AS212" s="94"/>
      <c r="AT212" s="95"/>
      <c r="AU212" s="94"/>
      <c r="AV212" s="95"/>
      <c r="AW212" s="94"/>
      <c r="AX212" s="95"/>
      <c r="AY212" s="94"/>
      <c r="AZ212" s="95"/>
      <c r="BA212" s="94"/>
      <c r="BB212" s="95"/>
      <c r="BC212" s="94"/>
      <c r="BD212" s="96"/>
      <c r="BE212" s="130" t="str">
        <f t="shared" si="30"/>
        <v/>
      </c>
      <c r="BF212" s="130" t="str">
        <f t="shared" si="30"/>
        <v/>
      </c>
      <c r="BG212" s="130" t="str">
        <f t="shared" si="30"/>
        <v/>
      </c>
      <c r="BH212" s="130" t="str">
        <f t="shared" si="30"/>
        <v/>
      </c>
      <c r="BI212" s="130" t="str">
        <f t="shared" si="30"/>
        <v/>
      </c>
      <c r="BJ212" s="86"/>
      <c r="BK212" s="104"/>
    </row>
    <row r="213" spans="1:63" ht="26.1" customHeight="1" x14ac:dyDescent="0.25">
      <c r="A213" s="143"/>
      <c r="B213" s="32">
        <f t="shared" si="33"/>
        <v>45438</v>
      </c>
      <c r="C213" s="19" t="str">
        <f t="shared" si="32"/>
        <v>So</v>
      </c>
      <c r="D213" s="20" t="str">
        <f t="shared" si="31"/>
        <v/>
      </c>
      <c r="E213" s="69" t="str">
        <f>IFERROR(VLOOKUP(B213,Einstellungen!$B$7:$C$122,2,FALSE),"")</f>
        <v/>
      </c>
      <c r="F213" s="97"/>
      <c r="G213" s="93"/>
      <c r="H213" s="115" t="str">
        <f t="shared" si="28"/>
        <v/>
      </c>
      <c r="I213" s="94"/>
      <c r="J213" s="95"/>
      <c r="K213" s="94"/>
      <c r="L213" s="95"/>
      <c r="M213" s="94"/>
      <c r="N213" s="95"/>
      <c r="O213" s="94"/>
      <c r="P213" s="95"/>
      <c r="Q213" s="94"/>
      <c r="R213" s="95"/>
      <c r="S213" s="94"/>
      <c r="T213" s="95"/>
      <c r="U213" s="94"/>
      <c r="V213" s="95"/>
      <c r="W213" s="94"/>
      <c r="X213" s="95"/>
      <c r="Y213" s="94"/>
      <c r="Z213" s="95"/>
      <c r="AA213" s="94"/>
      <c r="AB213" s="95"/>
      <c r="AC213" s="94"/>
      <c r="AD213" s="95"/>
      <c r="AE213" s="94"/>
      <c r="AF213" s="95"/>
      <c r="AG213" s="94"/>
      <c r="AH213" s="95"/>
      <c r="AI213" s="94"/>
      <c r="AJ213" s="95"/>
      <c r="AK213" s="94"/>
      <c r="AL213" s="95"/>
      <c r="AM213" s="94"/>
      <c r="AN213" s="95"/>
      <c r="AO213" s="94"/>
      <c r="AP213" s="95"/>
      <c r="AQ213" s="94"/>
      <c r="AR213" s="95"/>
      <c r="AS213" s="94"/>
      <c r="AT213" s="95"/>
      <c r="AU213" s="94"/>
      <c r="AV213" s="95"/>
      <c r="AW213" s="94"/>
      <c r="AX213" s="95"/>
      <c r="AY213" s="94"/>
      <c r="AZ213" s="95"/>
      <c r="BA213" s="94"/>
      <c r="BB213" s="95"/>
      <c r="BC213" s="94"/>
      <c r="BD213" s="96"/>
      <c r="BE213" s="130" t="str">
        <f t="shared" si="30"/>
        <v/>
      </c>
      <c r="BF213" s="130" t="str">
        <f t="shared" si="30"/>
        <v/>
      </c>
      <c r="BG213" s="130" t="str">
        <f t="shared" si="30"/>
        <v/>
      </c>
      <c r="BH213" s="130" t="str">
        <f t="shared" si="30"/>
        <v/>
      </c>
      <c r="BI213" s="130" t="str">
        <f t="shared" si="30"/>
        <v/>
      </c>
      <c r="BJ213" s="86"/>
      <c r="BK213" s="104"/>
    </row>
    <row r="214" spans="1:63" ht="26.1" customHeight="1" x14ac:dyDescent="0.25">
      <c r="A214" s="143"/>
      <c r="B214" s="32">
        <f t="shared" si="33"/>
        <v>45439</v>
      </c>
      <c r="C214" s="19" t="str">
        <f t="shared" si="32"/>
        <v>Mo</v>
      </c>
      <c r="D214" s="20">
        <f t="shared" si="31"/>
        <v>22</v>
      </c>
      <c r="E214" s="69" t="str">
        <f>IFERROR(VLOOKUP(B214,Einstellungen!$B$7:$C$122,2,FALSE),"")</f>
        <v/>
      </c>
      <c r="F214" s="97"/>
      <c r="G214" s="93"/>
      <c r="H214" s="115" t="str">
        <f t="shared" si="28"/>
        <v/>
      </c>
      <c r="I214" s="94"/>
      <c r="J214" s="95"/>
      <c r="K214" s="94"/>
      <c r="L214" s="95"/>
      <c r="M214" s="94"/>
      <c r="N214" s="95"/>
      <c r="O214" s="94"/>
      <c r="P214" s="95"/>
      <c r="Q214" s="94"/>
      <c r="R214" s="95"/>
      <c r="S214" s="94"/>
      <c r="T214" s="95"/>
      <c r="U214" s="94"/>
      <c r="V214" s="95"/>
      <c r="W214" s="94"/>
      <c r="X214" s="95"/>
      <c r="Y214" s="94"/>
      <c r="Z214" s="95"/>
      <c r="AA214" s="94"/>
      <c r="AB214" s="95"/>
      <c r="AC214" s="94"/>
      <c r="AD214" s="95"/>
      <c r="AE214" s="94"/>
      <c r="AF214" s="95"/>
      <c r="AG214" s="94"/>
      <c r="AH214" s="95"/>
      <c r="AI214" s="94"/>
      <c r="AJ214" s="95"/>
      <c r="AK214" s="94"/>
      <c r="AL214" s="95"/>
      <c r="AM214" s="94"/>
      <c r="AN214" s="95"/>
      <c r="AO214" s="94"/>
      <c r="AP214" s="95"/>
      <c r="AQ214" s="94"/>
      <c r="AR214" s="95"/>
      <c r="AS214" s="94"/>
      <c r="AT214" s="95"/>
      <c r="AU214" s="94"/>
      <c r="AV214" s="95"/>
      <c r="AW214" s="94"/>
      <c r="AX214" s="95"/>
      <c r="AY214" s="94"/>
      <c r="AZ214" s="95"/>
      <c r="BA214" s="94"/>
      <c r="BB214" s="95"/>
      <c r="BC214" s="94"/>
      <c r="BD214" s="96"/>
      <c r="BE214" s="130" t="str">
        <f t="shared" si="30"/>
        <v/>
      </c>
      <c r="BF214" s="130" t="str">
        <f t="shared" si="30"/>
        <v/>
      </c>
      <c r="BG214" s="130" t="str">
        <f t="shared" si="30"/>
        <v/>
      </c>
      <c r="BH214" s="130" t="str">
        <f t="shared" si="30"/>
        <v/>
      </c>
      <c r="BI214" s="130" t="str">
        <f t="shared" si="30"/>
        <v/>
      </c>
      <c r="BJ214" s="86"/>
      <c r="BK214" s="104"/>
    </row>
    <row r="215" spans="1:63" ht="26.1" customHeight="1" x14ac:dyDescent="0.25">
      <c r="A215" s="143"/>
      <c r="B215" s="32">
        <f t="shared" si="33"/>
        <v>45440</v>
      </c>
      <c r="C215" s="19" t="str">
        <f t="shared" si="32"/>
        <v>Di</v>
      </c>
      <c r="D215" s="20" t="str">
        <f t="shared" si="31"/>
        <v/>
      </c>
      <c r="E215" s="69" t="str">
        <f>IFERROR(VLOOKUP(B215,Einstellungen!$B$7:$C$122,2,FALSE),"")</f>
        <v/>
      </c>
      <c r="F215" s="97"/>
      <c r="G215" s="93"/>
      <c r="H215" s="115" t="str">
        <f t="shared" si="28"/>
        <v/>
      </c>
      <c r="I215" s="94"/>
      <c r="J215" s="95"/>
      <c r="K215" s="94"/>
      <c r="L215" s="95"/>
      <c r="M215" s="94"/>
      <c r="N215" s="95"/>
      <c r="O215" s="94"/>
      <c r="P215" s="95"/>
      <c r="Q215" s="94"/>
      <c r="R215" s="95"/>
      <c r="S215" s="94"/>
      <c r="T215" s="95"/>
      <c r="U215" s="94"/>
      <c r="V215" s="95"/>
      <c r="W215" s="94"/>
      <c r="X215" s="95"/>
      <c r="Y215" s="94"/>
      <c r="Z215" s="95"/>
      <c r="AA215" s="94"/>
      <c r="AB215" s="95"/>
      <c r="AC215" s="94"/>
      <c r="AD215" s="95"/>
      <c r="AE215" s="94"/>
      <c r="AF215" s="95"/>
      <c r="AG215" s="94"/>
      <c r="AH215" s="95"/>
      <c r="AI215" s="94"/>
      <c r="AJ215" s="95"/>
      <c r="AK215" s="94"/>
      <c r="AL215" s="95"/>
      <c r="AM215" s="94"/>
      <c r="AN215" s="95"/>
      <c r="AO215" s="94"/>
      <c r="AP215" s="95"/>
      <c r="AQ215" s="94"/>
      <c r="AR215" s="95"/>
      <c r="AS215" s="94"/>
      <c r="AT215" s="95"/>
      <c r="AU215" s="94"/>
      <c r="AV215" s="95"/>
      <c r="AW215" s="94"/>
      <c r="AX215" s="95"/>
      <c r="AY215" s="94"/>
      <c r="AZ215" s="95"/>
      <c r="BA215" s="94"/>
      <c r="BB215" s="95"/>
      <c r="BC215" s="94"/>
      <c r="BD215" s="96"/>
      <c r="BE215" s="130" t="str">
        <f t="shared" si="30"/>
        <v/>
      </c>
      <c r="BF215" s="130" t="str">
        <f t="shared" si="30"/>
        <v/>
      </c>
      <c r="BG215" s="130" t="str">
        <f t="shared" si="30"/>
        <v/>
      </c>
      <c r="BH215" s="130" t="str">
        <f t="shared" si="30"/>
        <v/>
      </c>
      <c r="BI215" s="130" t="str">
        <f t="shared" si="30"/>
        <v/>
      </c>
      <c r="BJ215" s="86"/>
      <c r="BK215" s="104"/>
    </row>
    <row r="216" spans="1:63" ht="26.1" customHeight="1" x14ac:dyDescent="0.25">
      <c r="A216" s="143"/>
      <c r="B216" s="32">
        <f t="shared" si="33"/>
        <v>45441</v>
      </c>
      <c r="C216" s="19" t="str">
        <f t="shared" si="32"/>
        <v>Mi</v>
      </c>
      <c r="D216" s="20" t="str">
        <f t="shared" si="31"/>
        <v/>
      </c>
      <c r="E216" s="69" t="str">
        <f>IFERROR(VLOOKUP(B216,Einstellungen!$B$7:$C$122,2,FALSE),"")</f>
        <v/>
      </c>
      <c r="F216" s="97"/>
      <c r="G216" s="93"/>
      <c r="H216" s="115" t="str">
        <f t="shared" si="28"/>
        <v/>
      </c>
      <c r="I216" s="94"/>
      <c r="J216" s="95"/>
      <c r="K216" s="94"/>
      <c r="L216" s="95"/>
      <c r="M216" s="94"/>
      <c r="N216" s="95"/>
      <c r="O216" s="94"/>
      <c r="P216" s="95"/>
      <c r="Q216" s="94"/>
      <c r="R216" s="95"/>
      <c r="S216" s="94"/>
      <c r="T216" s="95"/>
      <c r="U216" s="94"/>
      <c r="V216" s="95"/>
      <c r="W216" s="94"/>
      <c r="X216" s="95"/>
      <c r="Y216" s="94"/>
      <c r="Z216" s="95"/>
      <c r="AA216" s="94"/>
      <c r="AB216" s="95"/>
      <c r="AC216" s="94"/>
      <c r="AD216" s="95"/>
      <c r="AE216" s="94"/>
      <c r="AF216" s="95"/>
      <c r="AG216" s="94"/>
      <c r="AH216" s="95"/>
      <c r="AI216" s="94"/>
      <c r="AJ216" s="95"/>
      <c r="AK216" s="94"/>
      <c r="AL216" s="95"/>
      <c r="AM216" s="94"/>
      <c r="AN216" s="95"/>
      <c r="AO216" s="94"/>
      <c r="AP216" s="95"/>
      <c r="AQ216" s="94"/>
      <c r="AR216" s="95"/>
      <c r="AS216" s="94"/>
      <c r="AT216" s="95"/>
      <c r="AU216" s="94"/>
      <c r="AV216" s="95"/>
      <c r="AW216" s="94"/>
      <c r="AX216" s="95"/>
      <c r="AY216" s="94"/>
      <c r="AZ216" s="95"/>
      <c r="BA216" s="94"/>
      <c r="BB216" s="95"/>
      <c r="BC216" s="94"/>
      <c r="BD216" s="96"/>
      <c r="BE216" s="130" t="str">
        <f t="shared" si="30"/>
        <v/>
      </c>
      <c r="BF216" s="130" t="str">
        <f t="shared" si="30"/>
        <v/>
      </c>
      <c r="BG216" s="130" t="str">
        <f t="shared" si="30"/>
        <v/>
      </c>
      <c r="BH216" s="130" t="str">
        <f t="shared" si="30"/>
        <v/>
      </c>
      <c r="BI216" s="130" t="str">
        <f t="shared" si="30"/>
        <v/>
      </c>
      <c r="BJ216" s="86"/>
      <c r="BK216" s="104"/>
    </row>
    <row r="217" spans="1:63" ht="26.1" customHeight="1" x14ac:dyDescent="0.25">
      <c r="A217" s="143"/>
      <c r="B217" s="32">
        <f t="shared" si="33"/>
        <v>45442</v>
      </c>
      <c r="C217" s="19" t="str">
        <f t="shared" si="32"/>
        <v>Do</v>
      </c>
      <c r="D217" s="20" t="str">
        <f t="shared" si="31"/>
        <v/>
      </c>
      <c r="E217" s="69" t="str">
        <f>IFERROR(VLOOKUP(B217,Einstellungen!$B$7:$C$122,2,FALSE),"")</f>
        <v/>
      </c>
      <c r="F217" s="97"/>
      <c r="G217" s="93"/>
      <c r="H217" s="115" t="str">
        <f t="shared" si="28"/>
        <v/>
      </c>
      <c r="I217" s="94"/>
      <c r="J217" s="95"/>
      <c r="K217" s="94"/>
      <c r="L217" s="95"/>
      <c r="M217" s="94"/>
      <c r="N217" s="95"/>
      <c r="O217" s="94"/>
      <c r="P217" s="95"/>
      <c r="Q217" s="94"/>
      <c r="R217" s="95"/>
      <c r="S217" s="94"/>
      <c r="T217" s="95"/>
      <c r="U217" s="94"/>
      <c r="V217" s="95"/>
      <c r="W217" s="94"/>
      <c r="X217" s="95"/>
      <c r="Y217" s="94"/>
      <c r="Z217" s="95"/>
      <c r="AA217" s="94"/>
      <c r="AB217" s="95"/>
      <c r="AC217" s="94"/>
      <c r="AD217" s="95"/>
      <c r="AE217" s="94"/>
      <c r="AF217" s="95"/>
      <c r="AG217" s="94"/>
      <c r="AH217" s="95"/>
      <c r="AI217" s="94"/>
      <c r="AJ217" s="95"/>
      <c r="AK217" s="94"/>
      <c r="AL217" s="95"/>
      <c r="AM217" s="94"/>
      <c r="AN217" s="95"/>
      <c r="AO217" s="94"/>
      <c r="AP217" s="95"/>
      <c r="AQ217" s="94"/>
      <c r="AR217" s="95"/>
      <c r="AS217" s="94"/>
      <c r="AT217" s="95"/>
      <c r="AU217" s="94"/>
      <c r="AV217" s="95"/>
      <c r="AW217" s="94"/>
      <c r="AX217" s="95"/>
      <c r="AY217" s="94"/>
      <c r="AZ217" s="95"/>
      <c r="BA217" s="94"/>
      <c r="BB217" s="95"/>
      <c r="BC217" s="94"/>
      <c r="BD217" s="96"/>
      <c r="BE217" s="130" t="str">
        <f t="shared" si="30"/>
        <v/>
      </c>
      <c r="BF217" s="130" t="str">
        <f t="shared" si="30"/>
        <v/>
      </c>
      <c r="BG217" s="130" t="str">
        <f t="shared" si="30"/>
        <v/>
      </c>
      <c r="BH217" s="130" t="str">
        <f t="shared" si="30"/>
        <v/>
      </c>
      <c r="BI217" s="130" t="str">
        <f t="shared" si="30"/>
        <v/>
      </c>
      <c r="BJ217" s="86"/>
      <c r="BK217" s="104"/>
    </row>
    <row r="218" spans="1:63" ht="26.1" customHeight="1" x14ac:dyDescent="0.25">
      <c r="A218" s="143"/>
      <c r="B218" s="32">
        <f t="shared" si="33"/>
        <v>45443</v>
      </c>
      <c r="C218" s="19" t="str">
        <f t="shared" si="32"/>
        <v>Fr</v>
      </c>
      <c r="D218" s="20" t="str">
        <f t="shared" si="31"/>
        <v/>
      </c>
      <c r="E218" s="69" t="str">
        <f>IFERROR(VLOOKUP(B218,Einstellungen!$B$7:$C$122,2,FALSE),"")</f>
        <v/>
      </c>
      <c r="F218" s="97"/>
      <c r="G218" s="93"/>
      <c r="H218" s="115" t="str">
        <f t="shared" si="28"/>
        <v/>
      </c>
      <c r="I218" s="94"/>
      <c r="J218" s="95"/>
      <c r="K218" s="94"/>
      <c r="L218" s="95"/>
      <c r="M218" s="94"/>
      <c r="N218" s="95"/>
      <c r="O218" s="94"/>
      <c r="P218" s="95"/>
      <c r="Q218" s="94"/>
      <c r="R218" s="95"/>
      <c r="S218" s="94"/>
      <c r="T218" s="95"/>
      <c r="U218" s="94"/>
      <c r="V218" s="95"/>
      <c r="W218" s="94"/>
      <c r="X218" s="95"/>
      <c r="Y218" s="94"/>
      <c r="Z218" s="95"/>
      <c r="AA218" s="94"/>
      <c r="AB218" s="95"/>
      <c r="AC218" s="94"/>
      <c r="AD218" s="95"/>
      <c r="AE218" s="94"/>
      <c r="AF218" s="95"/>
      <c r="AG218" s="94"/>
      <c r="AH218" s="95"/>
      <c r="AI218" s="94"/>
      <c r="AJ218" s="95"/>
      <c r="AK218" s="94"/>
      <c r="AL218" s="95"/>
      <c r="AM218" s="94"/>
      <c r="AN218" s="95"/>
      <c r="AO218" s="94"/>
      <c r="AP218" s="95"/>
      <c r="AQ218" s="94"/>
      <c r="AR218" s="95"/>
      <c r="AS218" s="94"/>
      <c r="AT218" s="95"/>
      <c r="AU218" s="94"/>
      <c r="AV218" s="95"/>
      <c r="AW218" s="94"/>
      <c r="AX218" s="95"/>
      <c r="AY218" s="94"/>
      <c r="AZ218" s="95"/>
      <c r="BA218" s="94"/>
      <c r="BB218" s="95"/>
      <c r="BC218" s="94"/>
      <c r="BD218" s="96"/>
      <c r="BE218" s="130" t="str">
        <f t="shared" si="30"/>
        <v/>
      </c>
      <c r="BF218" s="130" t="str">
        <f t="shared" si="30"/>
        <v/>
      </c>
      <c r="BG218" s="130" t="str">
        <f t="shared" si="30"/>
        <v/>
      </c>
      <c r="BH218" s="130" t="str">
        <f t="shared" si="30"/>
        <v/>
      </c>
      <c r="BI218" s="130" t="str">
        <f t="shared" si="30"/>
        <v/>
      </c>
      <c r="BJ218" s="86"/>
      <c r="BK218" s="104"/>
    </row>
    <row r="219" spans="1:63" ht="26.1" customHeight="1" x14ac:dyDescent="0.25">
      <c r="A219" s="80"/>
      <c r="B219" s="145" t="s">
        <v>107</v>
      </c>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31">
        <f>SUM(BE188:BE218)</f>
        <v>0</v>
      </c>
      <c r="BF219" s="131">
        <f t="shared" ref="BF219:BI219" si="34">SUM(BF188:BF218)</f>
        <v>0</v>
      </c>
      <c r="BG219" s="131">
        <f t="shared" si="34"/>
        <v>0</v>
      </c>
      <c r="BH219" s="131">
        <f t="shared" si="34"/>
        <v>0</v>
      </c>
      <c r="BI219" s="131">
        <f t="shared" si="34"/>
        <v>0</v>
      </c>
      <c r="BJ219" s="85" t="str">
        <f>IFERROR(AVERAGE(BJ188:BJ218),"")</f>
        <v/>
      </c>
      <c r="BK219" s="84"/>
    </row>
    <row r="220" spans="1:63" ht="26.1" customHeight="1" x14ac:dyDescent="0.25">
      <c r="A220" s="80"/>
      <c r="B220" s="147"/>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9"/>
      <c r="BF220" s="149"/>
      <c r="BG220" s="149"/>
      <c r="BH220" s="149"/>
      <c r="BI220" s="149"/>
      <c r="BJ220" s="149"/>
      <c r="BK220" s="150"/>
    </row>
    <row r="221" spans="1:63" ht="26.1" customHeight="1" x14ac:dyDescent="0.25">
      <c r="A221" s="80"/>
      <c r="B221" s="147"/>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50"/>
    </row>
    <row r="222" spans="1:63" ht="26.1" customHeight="1" x14ac:dyDescent="0.25">
      <c r="A222" s="80"/>
      <c r="B222" s="147"/>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c r="BI222" s="148"/>
      <c r="BJ222" s="148"/>
      <c r="BK222" s="150"/>
    </row>
    <row r="223" spans="1:63" ht="26.1" customHeight="1" x14ac:dyDescent="0.25">
      <c r="A223" s="80"/>
      <c r="B223" s="147"/>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50"/>
    </row>
    <row r="224" spans="1:63" ht="26.1" customHeight="1" x14ac:dyDescent="0.25">
      <c r="A224" s="80"/>
      <c r="B224" s="147"/>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50"/>
    </row>
    <row r="225" spans="1:63" ht="26.1" customHeight="1" x14ac:dyDescent="0.25">
      <c r="A225" s="80"/>
      <c r="B225" s="147"/>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50"/>
    </row>
    <row r="226" spans="1:63" ht="26.1" customHeight="1" x14ac:dyDescent="0.25">
      <c r="A226" s="80"/>
      <c r="B226" s="147"/>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c r="BI226" s="148"/>
      <c r="BJ226" s="148"/>
      <c r="BK226" s="150"/>
    </row>
    <row r="227" spans="1:63" ht="26.1" customHeight="1" x14ac:dyDescent="0.25">
      <c r="A227" s="80"/>
      <c r="B227" s="147"/>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c r="BI227" s="148"/>
      <c r="BJ227" s="148"/>
      <c r="BK227" s="150"/>
    </row>
    <row r="228" spans="1:63" ht="26.1" customHeight="1" x14ac:dyDescent="0.25">
      <c r="A228" s="80"/>
      <c r="B228" s="147"/>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c r="BI228" s="148"/>
      <c r="BJ228" s="148"/>
      <c r="BK228" s="150"/>
    </row>
    <row r="229" spans="1:63" ht="26.1" customHeight="1" x14ac:dyDescent="0.25">
      <c r="A229" s="80"/>
      <c r="B229" s="147"/>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c r="BI229" s="148"/>
      <c r="BJ229" s="148"/>
      <c r="BK229" s="150"/>
    </row>
    <row r="230" spans="1:63" ht="26.1" customHeight="1" x14ac:dyDescent="0.25">
      <c r="A230" s="80"/>
      <c r="B230" s="147"/>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50"/>
    </row>
    <row r="231" spans="1:63" ht="26.1" customHeight="1" thickBot="1" x14ac:dyDescent="0.3">
      <c r="A231" s="80"/>
      <c r="B231" s="158"/>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60"/>
    </row>
    <row r="232" spans="1:63" ht="26.1" customHeight="1" thickBot="1" x14ac:dyDescent="0.3">
      <c r="A232" s="80"/>
      <c r="B232" s="163"/>
      <c r="C232" s="163"/>
      <c r="D232" s="163"/>
      <c r="E232" s="28"/>
      <c r="F232" s="28"/>
      <c r="G232" s="28"/>
      <c r="H232" s="30"/>
      <c r="I232" s="28"/>
      <c r="J232" s="29"/>
      <c r="K232" s="29"/>
      <c r="L232" s="29"/>
      <c r="M232" s="30"/>
      <c r="N232" s="30"/>
      <c r="O232" s="30"/>
      <c r="P232" s="30"/>
      <c r="Q232" s="30"/>
      <c r="R232" s="30"/>
      <c r="S232" s="28"/>
      <c r="T232" s="29"/>
      <c r="U232" s="29"/>
      <c r="V232" s="29"/>
      <c r="W232" s="30"/>
      <c r="X232" s="28"/>
      <c r="Y232" s="29"/>
      <c r="Z232" s="29"/>
      <c r="AA232" s="29"/>
      <c r="AB232" s="30"/>
      <c r="AC232" s="30"/>
      <c r="AD232" s="30"/>
      <c r="AE232" s="30"/>
      <c r="AF232" s="30"/>
      <c r="AG232" s="30"/>
      <c r="AH232" s="28"/>
      <c r="AI232" s="29"/>
      <c r="AJ232" s="29"/>
      <c r="AK232" s="29"/>
      <c r="AL232" s="30"/>
      <c r="AM232" s="30"/>
      <c r="AN232" s="30"/>
      <c r="AO232" s="30"/>
      <c r="AP232" s="30"/>
      <c r="AQ232" s="30"/>
      <c r="AR232" s="30"/>
      <c r="AS232" s="30"/>
      <c r="AT232" s="30"/>
      <c r="AU232" s="30"/>
      <c r="AV232" s="28"/>
      <c r="AW232" s="29"/>
      <c r="AX232" s="29"/>
      <c r="AY232" s="29"/>
      <c r="AZ232" s="30"/>
      <c r="BA232" s="30"/>
      <c r="BB232" s="30"/>
      <c r="BC232" s="30"/>
      <c r="BD232" s="30"/>
      <c r="BE232" s="30"/>
      <c r="BF232" s="30"/>
      <c r="BG232" s="30"/>
      <c r="BH232" s="30"/>
      <c r="BI232" s="30"/>
      <c r="BJ232" s="30"/>
      <c r="BK232" s="31"/>
    </row>
    <row r="233" spans="1:63" ht="26.1" customHeight="1" thickBot="1" x14ac:dyDescent="0.35">
      <c r="A233" s="143" t="s">
        <v>41</v>
      </c>
      <c r="B233" s="156" t="str">
        <f>TEXT(B234,"MMMM")&amp;" "&amp;Kalenderjahr</f>
        <v>Juni 2024</v>
      </c>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7"/>
      <c r="AR233" s="157"/>
      <c r="AS233" s="157"/>
      <c r="AT233" s="157"/>
      <c r="AU233" s="157"/>
      <c r="AV233" s="157"/>
      <c r="AW233" s="157"/>
      <c r="AX233" s="157"/>
      <c r="AY233" s="157"/>
      <c r="AZ233" s="157"/>
      <c r="BA233" s="157"/>
      <c r="BB233" s="157"/>
      <c r="BC233" s="157"/>
      <c r="BD233" s="157"/>
      <c r="BE233" s="129" t="s">
        <v>94</v>
      </c>
      <c r="BF233" s="129" t="s">
        <v>95</v>
      </c>
      <c r="BG233" s="129" t="s">
        <v>99</v>
      </c>
      <c r="BH233" s="129" t="s">
        <v>100</v>
      </c>
      <c r="BI233" s="129" t="s">
        <v>102</v>
      </c>
      <c r="BJ233" s="129" t="s">
        <v>106</v>
      </c>
      <c r="BK233" s="101" t="s">
        <v>90</v>
      </c>
    </row>
    <row r="234" spans="1:63" ht="26.1" customHeight="1" x14ac:dyDescent="0.25">
      <c r="A234" s="143"/>
      <c r="B234" s="32">
        <f>B218+1</f>
        <v>45444</v>
      </c>
      <c r="C234" s="19" t="str">
        <f t="shared" si="32"/>
        <v>Sa</v>
      </c>
      <c r="D234" s="20" t="str">
        <f t="shared" si="31"/>
        <v/>
      </c>
      <c r="E234" s="69" t="str">
        <f>IFERROR(VLOOKUP(B234,Einstellungen!$B$7:$C$122,2,FALSE),"")</f>
        <v/>
      </c>
      <c r="F234" s="97"/>
      <c r="G234" s="93"/>
      <c r="H234" s="115" t="str">
        <f t="shared" ref="H234:H263" si="35">IF(AND(F234&lt;&gt;"",G234&lt;&gt;""),IF($G234&gt;$F234,$G234-$F234,1+$G234-$F234),"")</f>
        <v/>
      </c>
      <c r="I234" s="90"/>
      <c r="J234" s="91"/>
      <c r="K234" s="90"/>
      <c r="L234" s="91"/>
      <c r="M234" s="90"/>
      <c r="N234" s="91"/>
      <c r="O234" s="90"/>
      <c r="P234" s="91"/>
      <c r="Q234" s="90"/>
      <c r="R234" s="91"/>
      <c r="S234" s="90"/>
      <c r="T234" s="91"/>
      <c r="U234" s="90"/>
      <c r="V234" s="91"/>
      <c r="W234" s="90"/>
      <c r="X234" s="91"/>
      <c r="Y234" s="90"/>
      <c r="Z234" s="91"/>
      <c r="AA234" s="90"/>
      <c r="AB234" s="91"/>
      <c r="AC234" s="90"/>
      <c r="AD234" s="91"/>
      <c r="AE234" s="90"/>
      <c r="AF234" s="91"/>
      <c r="AG234" s="90"/>
      <c r="AH234" s="91"/>
      <c r="AI234" s="90"/>
      <c r="AJ234" s="91"/>
      <c r="AK234" s="90"/>
      <c r="AL234" s="91"/>
      <c r="AM234" s="90"/>
      <c r="AN234" s="91"/>
      <c r="AO234" s="90"/>
      <c r="AP234" s="91"/>
      <c r="AQ234" s="90"/>
      <c r="AR234" s="91"/>
      <c r="AS234" s="90"/>
      <c r="AT234" s="91"/>
      <c r="AU234" s="90"/>
      <c r="AV234" s="91"/>
      <c r="AW234" s="90"/>
      <c r="AX234" s="91"/>
      <c r="AY234" s="90"/>
      <c r="AZ234" s="91"/>
      <c r="BA234" s="90"/>
      <c r="BB234" s="91"/>
      <c r="BC234" s="90"/>
      <c r="BD234" s="92"/>
      <c r="BE234" s="130" t="str">
        <f t="shared" ref="BE234:BI263" si="36">IF(COUNTIF($I234:$BD234,BE$6)&lt;&gt;0,COUNTIF($I234:$BD234,BE$6),"")</f>
        <v/>
      </c>
      <c r="BF234" s="130" t="str">
        <f t="shared" si="36"/>
        <v/>
      </c>
      <c r="BG234" s="130" t="str">
        <f t="shared" si="36"/>
        <v/>
      </c>
      <c r="BH234" s="130" t="str">
        <f t="shared" si="36"/>
        <v/>
      </c>
      <c r="BI234" s="130" t="str">
        <f t="shared" si="36"/>
        <v/>
      </c>
      <c r="BJ234" s="86"/>
      <c r="BK234" s="103"/>
    </row>
    <row r="235" spans="1:63" ht="26.1" customHeight="1" x14ac:dyDescent="0.25">
      <c r="A235" s="143"/>
      <c r="B235" s="32">
        <f t="shared" si="33"/>
        <v>45445</v>
      </c>
      <c r="C235" s="19" t="str">
        <f t="shared" si="32"/>
        <v>So</v>
      </c>
      <c r="D235" s="20" t="str">
        <f t="shared" si="31"/>
        <v/>
      </c>
      <c r="E235" s="69" t="str">
        <f>IFERROR(VLOOKUP(B235,Einstellungen!$B$7:$C$122,2,FALSE),"")</f>
        <v/>
      </c>
      <c r="F235" s="97"/>
      <c r="G235" s="93"/>
      <c r="H235" s="115" t="str">
        <f t="shared" si="35"/>
        <v/>
      </c>
      <c r="I235" s="94"/>
      <c r="J235" s="95"/>
      <c r="K235" s="94"/>
      <c r="L235" s="95"/>
      <c r="M235" s="94"/>
      <c r="N235" s="95"/>
      <c r="O235" s="94"/>
      <c r="P235" s="95"/>
      <c r="Q235" s="94"/>
      <c r="R235" s="95"/>
      <c r="S235" s="94"/>
      <c r="T235" s="95"/>
      <c r="U235" s="94"/>
      <c r="V235" s="95"/>
      <c r="W235" s="94"/>
      <c r="X235" s="95"/>
      <c r="Y235" s="94"/>
      <c r="Z235" s="95"/>
      <c r="AA235" s="94"/>
      <c r="AB235" s="95"/>
      <c r="AC235" s="94"/>
      <c r="AD235" s="95"/>
      <c r="AE235" s="94"/>
      <c r="AF235" s="95"/>
      <c r="AG235" s="94"/>
      <c r="AH235" s="95"/>
      <c r="AI235" s="94"/>
      <c r="AJ235" s="95"/>
      <c r="AK235" s="94"/>
      <c r="AL235" s="95"/>
      <c r="AM235" s="94"/>
      <c r="AN235" s="95"/>
      <c r="AO235" s="94"/>
      <c r="AP235" s="95"/>
      <c r="AQ235" s="94"/>
      <c r="AR235" s="95"/>
      <c r="AS235" s="94"/>
      <c r="AT235" s="95"/>
      <c r="AU235" s="94"/>
      <c r="AV235" s="95"/>
      <c r="AW235" s="94"/>
      <c r="AX235" s="95"/>
      <c r="AY235" s="94"/>
      <c r="AZ235" s="95"/>
      <c r="BA235" s="94"/>
      <c r="BB235" s="95"/>
      <c r="BC235" s="94"/>
      <c r="BD235" s="96"/>
      <c r="BE235" s="130" t="str">
        <f t="shared" si="36"/>
        <v/>
      </c>
      <c r="BF235" s="130" t="str">
        <f t="shared" si="36"/>
        <v/>
      </c>
      <c r="BG235" s="130" t="str">
        <f t="shared" si="36"/>
        <v/>
      </c>
      <c r="BH235" s="130" t="str">
        <f t="shared" si="36"/>
        <v/>
      </c>
      <c r="BI235" s="130" t="str">
        <f t="shared" si="36"/>
        <v/>
      </c>
      <c r="BJ235" s="86"/>
      <c r="BK235" s="104"/>
    </row>
    <row r="236" spans="1:63" ht="26.1" customHeight="1" x14ac:dyDescent="0.25">
      <c r="A236" s="143"/>
      <c r="B236" s="32">
        <f t="shared" si="33"/>
        <v>45446</v>
      </c>
      <c r="C236" s="19" t="str">
        <f t="shared" si="32"/>
        <v>Mo</v>
      </c>
      <c r="D236" s="20">
        <f t="shared" si="31"/>
        <v>23</v>
      </c>
      <c r="E236" s="69" t="str">
        <f>IFERROR(VLOOKUP(B236,Einstellungen!$B$7:$C$122,2,FALSE),"")</f>
        <v/>
      </c>
      <c r="F236" s="97"/>
      <c r="G236" s="93"/>
      <c r="H236" s="115" t="str">
        <f t="shared" si="35"/>
        <v/>
      </c>
      <c r="I236" s="94"/>
      <c r="J236" s="95"/>
      <c r="K236" s="94"/>
      <c r="L236" s="95"/>
      <c r="M236" s="94"/>
      <c r="N236" s="95"/>
      <c r="O236" s="94"/>
      <c r="P236" s="95"/>
      <c r="Q236" s="94"/>
      <c r="R236" s="95"/>
      <c r="S236" s="94"/>
      <c r="T236" s="95"/>
      <c r="U236" s="94"/>
      <c r="V236" s="95"/>
      <c r="W236" s="94"/>
      <c r="X236" s="95"/>
      <c r="Y236" s="94"/>
      <c r="Z236" s="95"/>
      <c r="AA236" s="94"/>
      <c r="AB236" s="95"/>
      <c r="AC236" s="94"/>
      <c r="AD236" s="95"/>
      <c r="AE236" s="94"/>
      <c r="AF236" s="95"/>
      <c r="AG236" s="94"/>
      <c r="AH236" s="95"/>
      <c r="AI236" s="94"/>
      <c r="AJ236" s="95"/>
      <c r="AK236" s="94"/>
      <c r="AL236" s="95"/>
      <c r="AM236" s="94"/>
      <c r="AN236" s="95"/>
      <c r="AO236" s="94"/>
      <c r="AP236" s="95"/>
      <c r="AQ236" s="94"/>
      <c r="AR236" s="95"/>
      <c r="AS236" s="94"/>
      <c r="AT236" s="95"/>
      <c r="AU236" s="94"/>
      <c r="AV236" s="95"/>
      <c r="AW236" s="94"/>
      <c r="AX236" s="95"/>
      <c r="AY236" s="94"/>
      <c r="AZ236" s="95"/>
      <c r="BA236" s="94"/>
      <c r="BB236" s="95"/>
      <c r="BC236" s="94"/>
      <c r="BD236" s="96"/>
      <c r="BE236" s="130" t="str">
        <f t="shared" si="36"/>
        <v/>
      </c>
      <c r="BF236" s="130" t="str">
        <f t="shared" si="36"/>
        <v/>
      </c>
      <c r="BG236" s="130" t="str">
        <f t="shared" si="36"/>
        <v/>
      </c>
      <c r="BH236" s="130" t="str">
        <f t="shared" si="36"/>
        <v/>
      </c>
      <c r="BI236" s="130" t="str">
        <f t="shared" si="36"/>
        <v/>
      </c>
      <c r="BJ236" s="86"/>
      <c r="BK236" s="104"/>
    </row>
    <row r="237" spans="1:63" ht="26.1" customHeight="1" x14ac:dyDescent="0.25">
      <c r="A237" s="143"/>
      <c r="B237" s="32">
        <f t="shared" si="33"/>
        <v>45447</v>
      </c>
      <c r="C237" s="19" t="str">
        <f t="shared" si="32"/>
        <v>Di</v>
      </c>
      <c r="D237" s="20" t="str">
        <f t="shared" si="31"/>
        <v/>
      </c>
      <c r="E237" s="69" t="str">
        <f>IFERROR(VLOOKUP(B237,Einstellungen!$B$7:$C$122,2,FALSE),"")</f>
        <v/>
      </c>
      <c r="F237" s="97"/>
      <c r="G237" s="93"/>
      <c r="H237" s="115" t="str">
        <f t="shared" si="35"/>
        <v/>
      </c>
      <c r="I237" s="94"/>
      <c r="J237" s="95"/>
      <c r="K237" s="94"/>
      <c r="L237" s="95"/>
      <c r="M237" s="94"/>
      <c r="N237" s="95"/>
      <c r="O237" s="94"/>
      <c r="P237" s="95"/>
      <c r="Q237" s="94"/>
      <c r="R237" s="95"/>
      <c r="S237" s="94"/>
      <c r="T237" s="95"/>
      <c r="U237" s="94"/>
      <c r="V237" s="95"/>
      <c r="W237" s="94"/>
      <c r="X237" s="95"/>
      <c r="Y237" s="94"/>
      <c r="Z237" s="95"/>
      <c r="AA237" s="94"/>
      <c r="AB237" s="95"/>
      <c r="AC237" s="94"/>
      <c r="AD237" s="95"/>
      <c r="AE237" s="94"/>
      <c r="AF237" s="95"/>
      <c r="AG237" s="94"/>
      <c r="AH237" s="95"/>
      <c r="AI237" s="94"/>
      <c r="AJ237" s="95"/>
      <c r="AK237" s="94"/>
      <c r="AL237" s="95"/>
      <c r="AM237" s="94"/>
      <c r="AN237" s="95"/>
      <c r="AO237" s="94"/>
      <c r="AP237" s="95"/>
      <c r="AQ237" s="94"/>
      <c r="AR237" s="95"/>
      <c r="AS237" s="94"/>
      <c r="AT237" s="95"/>
      <c r="AU237" s="94"/>
      <c r="AV237" s="95"/>
      <c r="AW237" s="94"/>
      <c r="AX237" s="95"/>
      <c r="AY237" s="94"/>
      <c r="AZ237" s="95"/>
      <c r="BA237" s="94"/>
      <c r="BB237" s="95"/>
      <c r="BC237" s="94"/>
      <c r="BD237" s="96"/>
      <c r="BE237" s="130" t="str">
        <f t="shared" si="36"/>
        <v/>
      </c>
      <c r="BF237" s="130" t="str">
        <f t="shared" si="36"/>
        <v/>
      </c>
      <c r="BG237" s="130" t="str">
        <f t="shared" si="36"/>
        <v/>
      </c>
      <c r="BH237" s="130" t="str">
        <f t="shared" si="36"/>
        <v/>
      </c>
      <c r="BI237" s="130" t="str">
        <f t="shared" si="36"/>
        <v/>
      </c>
      <c r="BJ237" s="86"/>
      <c r="BK237" s="104"/>
    </row>
    <row r="238" spans="1:63" ht="26.1" customHeight="1" x14ac:dyDescent="0.25">
      <c r="A238" s="143"/>
      <c r="B238" s="32">
        <f t="shared" si="33"/>
        <v>45448</v>
      </c>
      <c r="C238" s="19" t="str">
        <f t="shared" si="32"/>
        <v>Mi</v>
      </c>
      <c r="D238" s="20" t="str">
        <f t="shared" si="31"/>
        <v/>
      </c>
      <c r="E238" s="69" t="str">
        <f>IFERROR(VLOOKUP(B238,Einstellungen!$B$7:$C$122,2,FALSE),"")</f>
        <v/>
      </c>
      <c r="F238" s="97"/>
      <c r="G238" s="93"/>
      <c r="H238" s="115" t="str">
        <f t="shared" si="35"/>
        <v/>
      </c>
      <c r="I238" s="94"/>
      <c r="J238" s="95"/>
      <c r="K238" s="94"/>
      <c r="L238" s="95"/>
      <c r="M238" s="94"/>
      <c r="N238" s="95"/>
      <c r="O238" s="94"/>
      <c r="P238" s="95"/>
      <c r="Q238" s="94"/>
      <c r="R238" s="95"/>
      <c r="S238" s="94"/>
      <c r="T238" s="95"/>
      <c r="U238" s="94"/>
      <c r="V238" s="95"/>
      <c r="W238" s="94"/>
      <c r="X238" s="95"/>
      <c r="Y238" s="94"/>
      <c r="Z238" s="95"/>
      <c r="AA238" s="94"/>
      <c r="AB238" s="95"/>
      <c r="AC238" s="94"/>
      <c r="AD238" s="95"/>
      <c r="AE238" s="94"/>
      <c r="AF238" s="95"/>
      <c r="AG238" s="94"/>
      <c r="AH238" s="95"/>
      <c r="AI238" s="94"/>
      <c r="AJ238" s="95"/>
      <c r="AK238" s="94"/>
      <c r="AL238" s="95"/>
      <c r="AM238" s="94"/>
      <c r="AN238" s="95"/>
      <c r="AO238" s="94"/>
      <c r="AP238" s="95"/>
      <c r="AQ238" s="94"/>
      <c r="AR238" s="95"/>
      <c r="AS238" s="94"/>
      <c r="AT238" s="95"/>
      <c r="AU238" s="94"/>
      <c r="AV238" s="95"/>
      <c r="AW238" s="94"/>
      <c r="AX238" s="95"/>
      <c r="AY238" s="94"/>
      <c r="AZ238" s="95"/>
      <c r="BA238" s="94"/>
      <c r="BB238" s="95"/>
      <c r="BC238" s="94"/>
      <c r="BD238" s="96"/>
      <c r="BE238" s="130" t="str">
        <f t="shared" si="36"/>
        <v/>
      </c>
      <c r="BF238" s="130" t="str">
        <f t="shared" si="36"/>
        <v/>
      </c>
      <c r="BG238" s="130" t="str">
        <f t="shared" si="36"/>
        <v/>
      </c>
      <c r="BH238" s="130" t="str">
        <f t="shared" si="36"/>
        <v/>
      </c>
      <c r="BI238" s="130" t="str">
        <f t="shared" si="36"/>
        <v/>
      </c>
      <c r="BJ238" s="86"/>
      <c r="BK238" s="104"/>
    </row>
    <row r="239" spans="1:63" ht="26.1" customHeight="1" x14ac:dyDescent="0.25">
      <c r="A239" s="143"/>
      <c r="B239" s="32">
        <f t="shared" si="33"/>
        <v>45449</v>
      </c>
      <c r="C239" s="19" t="str">
        <f t="shared" si="32"/>
        <v>Do</v>
      </c>
      <c r="D239" s="20" t="str">
        <f t="shared" si="31"/>
        <v/>
      </c>
      <c r="E239" s="69" t="str">
        <f>IFERROR(VLOOKUP(B239,Einstellungen!$B$7:$C$122,2,FALSE),"")</f>
        <v/>
      </c>
      <c r="F239" s="97"/>
      <c r="G239" s="93"/>
      <c r="H239" s="115" t="str">
        <f t="shared" si="35"/>
        <v/>
      </c>
      <c r="I239" s="94"/>
      <c r="J239" s="95"/>
      <c r="K239" s="94"/>
      <c r="L239" s="95"/>
      <c r="M239" s="94"/>
      <c r="N239" s="95"/>
      <c r="O239" s="94"/>
      <c r="P239" s="95"/>
      <c r="Q239" s="94"/>
      <c r="R239" s="95"/>
      <c r="S239" s="94"/>
      <c r="T239" s="95"/>
      <c r="U239" s="94"/>
      <c r="V239" s="95"/>
      <c r="W239" s="94"/>
      <c r="X239" s="95"/>
      <c r="Y239" s="94"/>
      <c r="Z239" s="95"/>
      <c r="AA239" s="94"/>
      <c r="AB239" s="95"/>
      <c r="AC239" s="94"/>
      <c r="AD239" s="95"/>
      <c r="AE239" s="94"/>
      <c r="AF239" s="95"/>
      <c r="AG239" s="94"/>
      <c r="AH239" s="95"/>
      <c r="AI239" s="94"/>
      <c r="AJ239" s="95"/>
      <c r="AK239" s="94"/>
      <c r="AL239" s="95"/>
      <c r="AM239" s="94"/>
      <c r="AN239" s="95"/>
      <c r="AO239" s="94"/>
      <c r="AP239" s="95"/>
      <c r="AQ239" s="94"/>
      <c r="AR239" s="95"/>
      <c r="AS239" s="94"/>
      <c r="AT239" s="95"/>
      <c r="AU239" s="94"/>
      <c r="AV239" s="95"/>
      <c r="AW239" s="94"/>
      <c r="AX239" s="95"/>
      <c r="AY239" s="94"/>
      <c r="AZ239" s="95"/>
      <c r="BA239" s="94"/>
      <c r="BB239" s="95"/>
      <c r="BC239" s="94"/>
      <c r="BD239" s="96"/>
      <c r="BE239" s="130" t="str">
        <f t="shared" si="36"/>
        <v/>
      </c>
      <c r="BF239" s="130" t="str">
        <f t="shared" si="36"/>
        <v/>
      </c>
      <c r="BG239" s="130" t="str">
        <f t="shared" si="36"/>
        <v/>
      </c>
      <c r="BH239" s="130" t="str">
        <f t="shared" si="36"/>
        <v/>
      </c>
      <c r="BI239" s="130" t="str">
        <f t="shared" si="36"/>
        <v/>
      </c>
      <c r="BJ239" s="86"/>
      <c r="BK239" s="104"/>
    </row>
    <row r="240" spans="1:63" ht="26.1" customHeight="1" x14ac:dyDescent="0.25">
      <c r="A240" s="143"/>
      <c r="B240" s="32">
        <f t="shared" si="33"/>
        <v>45450</v>
      </c>
      <c r="C240" s="19" t="str">
        <f t="shared" si="32"/>
        <v>Fr</v>
      </c>
      <c r="D240" s="20" t="str">
        <f t="shared" si="31"/>
        <v/>
      </c>
      <c r="E240" s="69" t="str">
        <f>IFERROR(VLOOKUP(B240,Einstellungen!$B$7:$C$122,2,FALSE),"")</f>
        <v/>
      </c>
      <c r="F240" s="97"/>
      <c r="G240" s="93"/>
      <c r="H240" s="115" t="str">
        <f t="shared" si="35"/>
        <v/>
      </c>
      <c r="I240" s="94"/>
      <c r="J240" s="95"/>
      <c r="K240" s="94"/>
      <c r="L240" s="95"/>
      <c r="M240" s="94"/>
      <c r="N240" s="95"/>
      <c r="O240" s="94"/>
      <c r="P240" s="95"/>
      <c r="Q240" s="94"/>
      <c r="R240" s="95"/>
      <c r="S240" s="94"/>
      <c r="T240" s="95"/>
      <c r="U240" s="94"/>
      <c r="V240" s="95"/>
      <c r="W240" s="94"/>
      <c r="X240" s="95"/>
      <c r="Y240" s="94"/>
      <c r="Z240" s="95"/>
      <c r="AA240" s="94"/>
      <c r="AB240" s="95"/>
      <c r="AC240" s="94"/>
      <c r="AD240" s="95"/>
      <c r="AE240" s="94"/>
      <c r="AF240" s="95"/>
      <c r="AG240" s="94"/>
      <c r="AH240" s="95"/>
      <c r="AI240" s="94"/>
      <c r="AJ240" s="95"/>
      <c r="AK240" s="94"/>
      <c r="AL240" s="95"/>
      <c r="AM240" s="94"/>
      <c r="AN240" s="95"/>
      <c r="AO240" s="94"/>
      <c r="AP240" s="95"/>
      <c r="AQ240" s="94"/>
      <c r="AR240" s="95"/>
      <c r="AS240" s="94"/>
      <c r="AT240" s="95"/>
      <c r="AU240" s="94"/>
      <c r="AV240" s="95"/>
      <c r="AW240" s="94"/>
      <c r="AX240" s="95"/>
      <c r="AY240" s="94"/>
      <c r="AZ240" s="95"/>
      <c r="BA240" s="94"/>
      <c r="BB240" s="95"/>
      <c r="BC240" s="94"/>
      <c r="BD240" s="96"/>
      <c r="BE240" s="130" t="str">
        <f t="shared" si="36"/>
        <v/>
      </c>
      <c r="BF240" s="130" t="str">
        <f t="shared" si="36"/>
        <v/>
      </c>
      <c r="BG240" s="130" t="str">
        <f t="shared" si="36"/>
        <v/>
      </c>
      <c r="BH240" s="130" t="str">
        <f t="shared" si="36"/>
        <v/>
      </c>
      <c r="BI240" s="130" t="str">
        <f t="shared" si="36"/>
        <v/>
      </c>
      <c r="BJ240" s="86"/>
      <c r="BK240" s="104"/>
    </row>
    <row r="241" spans="1:63" ht="26.1" customHeight="1" x14ac:dyDescent="0.25">
      <c r="A241" s="143"/>
      <c r="B241" s="32">
        <f t="shared" si="33"/>
        <v>45451</v>
      </c>
      <c r="C241" s="19" t="str">
        <f t="shared" si="32"/>
        <v>Sa</v>
      </c>
      <c r="D241" s="20" t="str">
        <f t="shared" si="31"/>
        <v/>
      </c>
      <c r="E241" s="69" t="str">
        <f>IFERROR(VLOOKUP(B241,Einstellungen!$B$7:$C$122,2,FALSE),"")</f>
        <v/>
      </c>
      <c r="F241" s="97"/>
      <c r="G241" s="93"/>
      <c r="H241" s="115" t="str">
        <f t="shared" si="35"/>
        <v/>
      </c>
      <c r="I241" s="94"/>
      <c r="J241" s="95"/>
      <c r="K241" s="94"/>
      <c r="L241" s="95"/>
      <c r="M241" s="94"/>
      <c r="N241" s="95"/>
      <c r="O241" s="94"/>
      <c r="P241" s="95"/>
      <c r="Q241" s="94"/>
      <c r="R241" s="95"/>
      <c r="S241" s="94"/>
      <c r="T241" s="95"/>
      <c r="U241" s="94"/>
      <c r="V241" s="95"/>
      <c r="W241" s="94"/>
      <c r="X241" s="95"/>
      <c r="Y241" s="94"/>
      <c r="Z241" s="95"/>
      <c r="AA241" s="94"/>
      <c r="AB241" s="95"/>
      <c r="AC241" s="94"/>
      <c r="AD241" s="95"/>
      <c r="AE241" s="94"/>
      <c r="AF241" s="95"/>
      <c r="AG241" s="94"/>
      <c r="AH241" s="95"/>
      <c r="AI241" s="94"/>
      <c r="AJ241" s="95"/>
      <c r="AK241" s="94"/>
      <c r="AL241" s="95"/>
      <c r="AM241" s="94"/>
      <c r="AN241" s="95"/>
      <c r="AO241" s="94"/>
      <c r="AP241" s="95"/>
      <c r="AQ241" s="94"/>
      <c r="AR241" s="95"/>
      <c r="AS241" s="94"/>
      <c r="AT241" s="95"/>
      <c r="AU241" s="94"/>
      <c r="AV241" s="95"/>
      <c r="AW241" s="94"/>
      <c r="AX241" s="95"/>
      <c r="AY241" s="94"/>
      <c r="AZ241" s="95"/>
      <c r="BA241" s="94"/>
      <c r="BB241" s="95"/>
      <c r="BC241" s="94"/>
      <c r="BD241" s="96"/>
      <c r="BE241" s="130" t="str">
        <f t="shared" si="36"/>
        <v/>
      </c>
      <c r="BF241" s="130" t="str">
        <f t="shared" si="36"/>
        <v/>
      </c>
      <c r="BG241" s="130" t="str">
        <f t="shared" si="36"/>
        <v/>
      </c>
      <c r="BH241" s="130" t="str">
        <f t="shared" si="36"/>
        <v/>
      </c>
      <c r="BI241" s="130" t="str">
        <f t="shared" si="36"/>
        <v/>
      </c>
      <c r="BJ241" s="86"/>
      <c r="BK241" s="104"/>
    </row>
    <row r="242" spans="1:63" ht="26.1" customHeight="1" x14ac:dyDescent="0.25">
      <c r="A242" s="143"/>
      <c r="B242" s="32">
        <f t="shared" si="33"/>
        <v>45452</v>
      </c>
      <c r="C242" s="19" t="str">
        <f t="shared" si="32"/>
        <v>So</v>
      </c>
      <c r="D242" s="20" t="str">
        <f t="shared" si="31"/>
        <v/>
      </c>
      <c r="E242" s="69" t="str">
        <f>IFERROR(VLOOKUP(B242,Einstellungen!$B$7:$C$122,2,FALSE),"")</f>
        <v/>
      </c>
      <c r="F242" s="97"/>
      <c r="G242" s="93"/>
      <c r="H242" s="115" t="str">
        <f t="shared" si="35"/>
        <v/>
      </c>
      <c r="I242" s="94"/>
      <c r="J242" s="95"/>
      <c r="K242" s="94"/>
      <c r="L242" s="95"/>
      <c r="M242" s="94"/>
      <c r="N242" s="95"/>
      <c r="O242" s="94"/>
      <c r="P242" s="95"/>
      <c r="Q242" s="94"/>
      <c r="R242" s="95"/>
      <c r="S242" s="94"/>
      <c r="T242" s="95"/>
      <c r="U242" s="94"/>
      <c r="V242" s="95"/>
      <c r="W242" s="94"/>
      <c r="X242" s="95"/>
      <c r="Y242" s="94"/>
      <c r="Z242" s="95"/>
      <c r="AA242" s="94"/>
      <c r="AB242" s="95"/>
      <c r="AC242" s="94"/>
      <c r="AD242" s="95"/>
      <c r="AE242" s="94"/>
      <c r="AF242" s="95"/>
      <c r="AG242" s="94"/>
      <c r="AH242" s="95"/>
      <c r="AI242" s="94"/>
      <c r="AJ242" s="95"/>
      <c r="AK242" s="94"/>
      <c r="AL242" s="95"/>
      <c r="AM242" s="94"/>
      <c r="AN242" s="95"/>
      <c r="AO242" s="94"/>
      <c r="AP242" s="95"/>
      <c r="AQ242" s="94"/>
      <c r="AR242" s="95"/>
      <c r="AS242" s="94"/>
      <c r="AT242" s="95"/>
      <c r="AU242" s="94"/>
      <c r="AV242" s="95"/>
      <c r="AW242" s="94"/>
      <c r="AX242" s="95"/>
      <c r="AY242" s="94"/>
      <c r="AZ242" s="95"/>
      <c r="BA242" s="94"/>
      <c r="BB242" s="95"/>
      <c r="BC242" s="94"/>
      <c r="BD242" s="96"/>
      <c r="BE242" s="130" t="str">
        <f t="shared" si="36"/>
        <v/>
      </c>
      <c r="BF242" s="130" t="str">
        <f t="shared" si="36"/>
        <v/>
      </c>
      <c r="BG242" s="130" t="str">
        <f t="shared" si="36"/>
        <v/>
      </c>
      <c r="BH242" s="130" t="str">
        <f t="shared" si="36"/>
        <v/>
      </c>
      <c r="BI242" s="130" t="str">
        <f t="shared" si="36"/>
        <v/>
      </c>
      <c r="BJ242" s="86"/>
      <c r="BK242" s="104"/>
    </row>
    <row r="243" spans="1:63" ht="26.1" customHeight="1" x14ac:dyDescent="0.25">
      <c r="A243" s="143"/>
      <c r="B243" s="32">
        <f t="shared" si="33"/>
        <v>45453</v>
      </c>
      <c r="C243" s="19" t="str">
        <f t="shared" si="32"/>
        <v>Mo</v>
      </c>
      <c r="D243" s="20">
        <f t="shared" si="31"/>
        <v>24</v>
      </c>
      <c r="E243" s="69" t="str">
        <f>IFERROR(VLOOKUP(B243,Einstellungen!$B$7:$C$122,2,FALSE),"")</f>
        <v/>
      </c>
      <c r="F243" s="97"/>
      <c r="G243" s="93"/>
      <c r="H243" s="115" t="str">
        <f t="shared" si="35"/>
        <v/>
      </c>
      <c r="I243" s="94"/>
      <c r="J243" s="95"/>
      <c r="K243" s="94"/>
      <c r="L243" s="95"/>
      <c r="M243" s="94"/>
      <c r="N243" s="95"/>
      <c r="O243" s="94"/>
      <c r="P243" s="95"/>
      <c r="Q243" s="94"/>
      <c r="R243" s="95"/>
      <c r="S243" s="94"/>
      <c r="T243" s="95"/>
      <c r="U243" s="94"/>
      <c r="V243" s="95"/>
      <c r="W243" s="94"/>
      <c r="X243" s="95"/>
      <c r="Y243" s="94"/>
      <c r="Z243" s="95"/>
      <c r="AA243" s="94"/>
      <c r="AB243" s="95"/>
      <c r="AC243" s="94"/>
      <c r="AD243" s="95"/>
      <c r="AE243" s="94"/>
      <c r="AF243" s="95"/>
      <c r="AG243" s="94"/>
      <c r="AH243" s="95"/>
      <c r="AI243" s="94"/>
      <c r="AJ243" s="95"/>
      <c r="AK243" s="94"/>
      <c r="AL243" s="95"/>
      <c r="AM243" s="94"/>
      <c r="AN243" s="95"/>
      <c r="AO243" s="94"/>
      <c r="AP243" s="95"/>
      <c r="AQ243" s="94"/>
      <c r="AR243" s="95"/>
      <c r="AS243" s="94"/>
      <c r="AT243" s="95"/>
      <c r="AU243" s="94"/>
      <c r="AV243" s="95"/>
      <c r="AW243" s="94"/>
      <c r="AX243" s="95"/>
      <c r="AY243" s="94"/>
      <c r="AZ243" s="95"/>
      <c r="BA243" s="94"/>
      <c r="BB243" s="95"/>
      <c r="BC243" s="94"/>
      <c r="BD243" s="96"/>
      <c r="BE243" s="130" t="str">
        <f t="shared" si="36"/>
        <v/>
      </c>
      <c r="BF243" s="130" t="str">
        <f t="shared" si="36"/>
        <v/>
      </c>
      <c r="BG243" s="130" t="str">
        <f t="shared" si="36"/>
        <v/>
      </c>
      <c r="BH243" s="130" t="str">
        <f t="shared" si="36"/>
        <v/>
      </c>
      <c r="BI243" s="130" t="str">
        <f t="shared" si="36"/>
        <v/>
      </c>
      <c r="BJ243" s="86"/>
      <c r="BK243" s="104"/>
    </row>
    <row r="244" spans="1:63" ht="26.1" customHeight="1" x14ac:dyDescent="0.25">
      <c r="A244" s="143"/>
      <c r="B244" s="32">
        <f t="shared" si="33"/>
        <v>45454</v>
      </c>
      <c r="C244" s="19" t="str">
        <f t="shared" si="32"/>
        <v>Di</v>
      </c>
      <c r="D244" s="20" t="str">
        <f t="shared" si="31"/>
        <v/>
      </c>
      <c r="E244" s="69" t="str">
        <f>IFERROR(VLOOKUP(B244,Einstellungen!$B$7:$C$122,2,FALSE),"")</f>
        <v/>
      </c>
      <c r="F244" s="97"/>
      <c r="G244" s="93"/>
      <c r="H244" s="115" t="str">
        <f t="shared" si="35"/>
        <v/>
      </c>
      <c r="I244" s="94"/>
      <c r="J244" s="95"/>
      <c r="K244" s="94"/>
      <c r="L244" s="95"/>
      <c r="M244" s="94"/>
      <c r="N244" s="95"/>
      <c r="O244" s="94"/>
      <c r="P244" s="95"/>
      <c r="Q244" s="94"/>
      <c r="R244" s="95"/>
      <c r="S244" s="94"/>
      <c r="T244" s="95"/>
      <c r="U244" s="94"/>
      <c r="V244" s="95"/>
      <c r="W244" s="94"/>
      <c r="X244" s="95"/>
      <c r="Y244" s="94"/>
      <c r="Z244" s="95"/>
      <c r="AA244" s="94"/>
      <c r="AB244" s="95"/>
      <c r="AC244" s="94"/>
      <c r="AD244" s="95"/>
      <c r="AE244" s="94"/>
      <c r="AF244" s="95"/>
      <c r="AG244" s="94"/>
      <c r="AH244" s="95"/>
      <c r="AI244" s="94"/>
      <c r="AJ244" s="95"/>
      <c r="AK244" s="94"/>
      <c r="AL244" s="95"/>
      <c r="AM244" s="94"/>
      <c r="AN244" s="95"/>
      <c r="AO244" s="94"/>
      <c r="AP244" s="95"/>
      <c r="AQ244" s="94"/>
      <c r="AR244" s="95"/>
      <c r="AS244" s="94"/>
      <c r="AT244" s="95"/>
      <c r="AU244" s="94"/>
      <c r="AV244" s="95"/>
      <c r="AW244" s="94"/>
      <c r="AX244" s="95"/>
      <c r="AY244" s="94"/>
      <c r="AZ244" s="95"/>
      <c r="BA244" s="94"/>
      <c r="BB244" s="95"/>
      <c r="BC244" s="94"/>
      <c r="BD244" s="96"/>
      <c r="BE244" s="130" t="str">
        <f t="shared" si="36"/>
        <v/>
      </c>
      <c r="BF244" s="130" t="str">
        <f t="shared" si="36"/>
        <v/>
      </c>
      <c r="BG244" s="130" t="str">
        <f t="shared" si="36"/>
        <v/>
      </c>
      <c r="BH244" s="130" t="str">
        <f t="shared" si="36"/>
        <v/>
      </c>
      <c r="BI244" s="130" t="str">
        <f t="shared" si="36"/>
        <v/>
      </c>
      <c r="BJ244" s="86"/>
      <c r="BK244" s="104"/>
    </row>
    <row r="245" spans="1:63" ht="26.1" customHeight="1" x14ac:dyDescent="0.25">
      <c r="A245" s="143"/>
      <c r="B245" s="32">
        <f t="shared" si="33"/>
        <v>45455</v>
      </c>
      <c r="C245" s="19" t="str">
        <f t="shared" si="32"/>
        <v>Mi</v>
      </c>
      <c r="D245" s="20" t="str">
        <f t="shared" si="31"/>
        <v/>
      </c>
      <c r="E245" s="69" t="str">
        <f>IFERROR(VLOOKUP(B245,Einstellungen!$B$7:$C$122,2,FALSE),"")</f>
        <v/>
      </c>
      <c r="F245" s="97"/>
      <c r="G245" s="93"/>
      <c r="H245" s="115" t="str">
        <f t="shared" si="35"/>
        <v/>
      </c>
      <c r="I245" s="94"/>
      <c r="J245" s="95"/>
      <c r="K245" s="94"/>
      <c r="L245" s="95"/>
      <c r="M245" s="94"/>
      <c r="N245" s="95"/>
      <c r="O245" s="94"/>
      <c r="P245" s="95"/>
      <c r="Q245" s="94"/>
      <c r="R245" s="95"/>
      <c r="S245" s="94"/>
      <c r="T245" s="95"/>
      <c r="U245" s="94"/>
      <c r="V245" s="95"/>
      <c r="W245" s="94"/>
      <c r="X245" s="95"/>
      <c r="Y245" s="94"/>
      <c r="Z245" s="95"/>
      <c r="AA245" s="94"/>
      <c r="AB245" s="95"/>
      <c r="AC245" s="94"/>
      <c r="AD245" s="95"/>
      <c r="AE245" s="94"/>
      <c r="AF245" s="95"/>
      <c r="AG245" s="94"/>
      <c r="AH245" s="95"/>
      <c r="AI245" s="94"/>
      <c r="AJ245" s="95"/>
      <c r="AK245" s="94"/>
      <c r="AL245" s="95"/>
      <c r="AM245" s="94"/>
      <c r="AN245" s="95"/>
      <c r="AO245" s="94"/>
      <c r="AP245" s="95"/>
      <c r="AQ245" s="94"/>
      <c r="AR245" s="95"/>
      <c r="AS245" s="94"/>
      <c r="AT245" s="95"/>
      <c r="AU245" s="94"/>
      <c r="AV245" s="95"/>
      <c r="AW245" s="94"/>
      <c r="AX245" s="95"/>
      <c r="AY245" s="94"/>
      <c r="AZ245" s="95"/>
      <c r="BA245" s="94"/>
      <c r="BB245" s="95"/>
      <c r="BC245" s="94"/>
      <c r="BD245" s="96"/>
      <c r="BE245" s="130" t="str">
        <f t="shared" si="36"/>
        <v/>
      </c>
      <c r="BF245" s="130" t="str">
        <f t="shared" si="36"/>
        <v/>
      </c>
      <c r="BG245" s="130" t="str">
        <f t="shared" si="36"/>
        <v/>
      </c>
      <c r="BH245" s="130" t="str">
        <f t="shared" si="36"/>
        <v/>
      </c>
      <c r="BI245" s="130" t="str">
        <f t="shared" si="36"/>
        <v/>
      </c>
      <c r="BJ245" s="86"/>
      <c r="BK245" s="104"/>
    </row>
    <row r="246" spans="1:63" ht="26.1" customHeight="1" x14ac:dyDescent="0.25">
      <c r="A246" s="143"/>
      <c r="B246" s="32">
        <f t="shared" si="33"/>
        <v>45456</v>
      </c>
      <c r="C246" s="19" t="str">
        <f t="shared" si="32"/>
        <v>Do</v>
      </c>
      <c r="D246" s="20" t="str">
        <f t="shared" si="31"/>
        <v/>
      </c>
      <c r="E246" s="69" t="str">
        <f>IFERROR(VLOOKUP(B246,Einstellungen!$B$7:$C$122,2,FALSE),"")</f>
        <v/>
      </c>
      <c r="F246" s="97"/>
      <c r="G246" s="93"/>
      <c r="H246" s="115" t="str">
        <f t="shared" si="35"/>
        <v/>
      </c>
      <c r="I246" s="94"/>
      <c r="J246" s="95"/>
      <c r="K246" s="94"/>
      <c r="L246" s="95"/>
      <c r="M246" s="94"/>
      <c r="N246" s="95"/>
      <c r="O246" s="94"/>
      <c r="P246" s="95"/>
      <c r="Q246" s="94"/>
      <c r="R246" s="95"/>
      <c r="S246" s="94"/>
      <c r="T246" s="95"/>
      <c r="U246" s="94"/>
      <c r="V246" s="95"/>
      <c r="W246" s="94"/>
      <c r="X246" s="95"/>
      <c r="Y246" s="94"/>
      <c r="Z246" s="95"/>
      <c r="AA246" s="94"/>
      <c r="AB246" s="95"/>
      <c r="AC246" s="94"/>
      <c r="AD246" s="95"/>
      <c r="AE246" s="94"/>
      <c r="AF246" s="95"/>
      <c r="AG246" s="94"/>
      <c r="AH246" s="95"/>
      <c r="AI246" s="94"/>
      <c r="AJ246" s="95"/>
      <c r="AK246" s="94"/>
      <c r="AL246" s="95"/>
      <c r="AM246" s="94"/>
      <c r="AN246" s="95"/>
      <c r="AO246" s="94"/>
      <c r="AP246" s="95"/>
      <c r="AQ246" s="94"/>
      <c r="AR246" s="95"/>
      <c r="AS246" s="94"/>
      <c r="AT246" s="95"/>
      <c r="AU246" s="94"/>
      <c r="AV246" s="95"/>
      <c r="AW246" s="94"/>
      <c r="AX246" s="95"/>
      <c r="AY246" s="94"/>
      <c r="AZ246" s="95"/>
      <c r="BA246" s="94"/>
      <c r="BB246" s="95"/>
      <c r="BC246" s="94"/>
      <c r="BD246" s="96"/>
      <c r="BE246" s="130" t="str">
        <f t="shared" si="36"/>
        <v/>
      </c>
      <c r="BF246" s="130" t="str">
        <f t="shared" si="36"/>
        <v/>
      </c>
      <c r="BG246" s="130" t="str">
        <f t="shared" si="36"/>
        <v/>
      </c>
      <c r="BH246" s="130" t="str">
        <f t="shared" si="36"/>
        <v/>
      </c>
      <c r="BI246" s="130" t="str">
        <f t="shared" si="36"/>
        <v/>
      </c>
      <c r="BJ246" s="86"/>
      <c r="BK246" s="104"/>
    </row>
    <row r="247" spans="1:63" ht="26.1" customHeight="1" x14ac:dyDescent="0.25">
      <c r="A247" s="143"/>
      <c r="B247" s="32">
        <f t="shared" si="33"/>
        <v>45457</v>
      </c>
      <c r="C247" s="19" t="str">
        <f t="shared" si="32"/>
        <v>Fr</v>
      </c>
      <c r="D247" s="20" t="str">
        <f t="shared" si="31"/>
        <v/>
      </c>
      <c r="E247" s="69" t="str">
        <f>IFERROR(VLOOKUP(B247,Einstellungen!$B$7:$C$122,2,FALSE),"")</f>
        <v/>
      </c>
      <c r="F247" s="97"/>
      <c r="G247" s="93"/>
      <c r="H247" s="115" t="str">
        <f t="shared" si="35"/>
        <v/>
      </c>
      <c r="I247" s="94"/>
      <c r="J247" s="95"/>
      <c r="K247" s="94"/>
      <c r="L247" s="95"/>
      <c r="M247" s="94"/>
      <c r="N247" s="95"/>
      <c r="O247" s="94"/>
      <c r="P247" s="95"/>
      <c r="Q247" s="94"/>
      <c r="R247" s="95"/>
      <c r="S247" s="94"/>
      <c r="T247" s="95"/>
      <c r="U247" s="94"/>
      <c r="V247" s="95"/>
      <c r="W247" s="94"/>
      <c r="X247" s="95"/>
      <c r="Y247" s="94"/>
      <c r="Z247" s="95"/>
      <c r="AA247" s="94"/>
      <c r="AB247" s="95"/>
      <c r="AC247" s="94"/>
      <c r="AD247" s="95"/>
      <c r="AE247" s="94"/>
      <c r="AF247" s="95"/>
      <c r="AG247" s="94"/>
      <c r="AH247" s="95"/>
      <c r="AI247" s="94"/>
      <c r="AJ247" s="95"/>
      <c r="AK247" s="94"/>
      <c r="AL247" s="95"/>
      <c r="AM247" s="94"/>
      <c r="AN247" s="95"/>
      <c r="AO247" s="94"/>
      <c r="AP247" s="95"/>
      <c r="AQ247" s="94"/>
      <c r="AR247" s="95"/>
      <c r="AS247" s="94"/>
      <c r="AT247" s="95"/>
      <c r="AU247" s="94"/>
      <c r="AV247" s="95"/>
      <c r="AW247" s="94"/>
      <c r="AX247" s="95"/>
      <c r="AY247" s="94"/>
      <c r="AZ247" s="95"/>
      <c r="BA247" s="94"/>
      <c r="BB247" s="95"/>
      <c r="BC247" s="94"/>
      <c r="BD247" s="96"/>
      <c r="BE247" s="130" t="str">
        <f t="shared" si="36"/>
        <v/>
      </c>
      <c r="BF247" s="130" t="str">
        <f t="shared" si="36"/>
        <v/>
      </c>
      <c r="BG247" s="130" t="str">
        <f t="shared" si="36"/>
        <v/>
      </c>
      <c r="BH247" s="130" t="str">
        <f t="shared" si="36"/>
        <v/>
      </c>
      <c r="BI247" s="130" t="str">
        <f t="shared" si="36"/>
        <v/>
      </c>
      <c r="BJ247" s="86"/>
      <c r="BK247" s="104"/>
    </row>
    <row r="248" spans="1:63" ht="26.1" customHeight="1" x14ac:dyDescent="0.25">
      <c r="A248" s="143"/>
      <c r="B248" s="32">
        <f t="shared" si="33"/>
        <v>45458</v>
      </c>
      <c r="C248" s="19" t="str">
        <f t="shared" si="32"/>
        <v>Sa</v>
      </c>
      <c r="D248" s="20" t="str">
        <f t="shared" si="31"/>
        <v/>
      </c>
      <c r="E248" s="69" t="str">
        <f>IFERROR(VLOOKUP(B248,Einstellungen!$B$7:$C$122,2,FALSE),"")</f>
        <v/>
      </c>
      <c r="F248" s="97"/>
      <c r="G248" s="93"/>
      <c r="H248" s="115" t="str">
        <f t="shared" si="35"/>
        <v/>
      </c>
      <c r="I248" s="94"/>
      <c r="J248" s="95"/>
      <c r="K248" s="94"/>
      <c r="L248" s="95"/>
      <c r="M248" s="94"/>
      <c r="N248" s="95"/>
      <c r="O248" s="94"/>
      <c r="P248" s="95"/>
      <c r="Q248" s="94"/>
      <c r="R248" s="95"/>
      <c r="S248" s="94"/>
      <c r="T248" s="95"/>
      <c r="U248" s="94"/>
      <c r="V248" s="95"/>
      <c r="W248" s="94"/>
      <c r="X248" s="95"/>
      <c r="Y248" s="94"/>
      <c r="Z248" s="95"/>
      <c r="AA248" s="94"/>
      <c r="AB248" s="95"/>
      <c r="AC248" s="94"/>
      <c r="AD248" s="95"/>
      <c r="AE248" s="94"/>
      <c r="AF248" s="95"/>
      <c r="AG248" s="94"/>
      <c r="AH248" s="95"/>
      <c r="AI248" s="94"/>
      <c r="AJ248" s="95"/>
      <c r="AK248" s="94"/>
      <c r="AL248" s="95"/>
      <c r="AM248" s="94"/>
      <c r="AN248" s="95"/>
      <c r="AO248" s="94"/>
      <c r="AP248" s="95"/>
      <c r="AQ248" s="94"/>
      <c r="AR248" s="95"/>
      <c r="AS248" s="94"/>
      <c r="AT248" s="95"/>
      <c r="AU248" s="94"/>
      <c r="AV248" s="95"/>
      <c r="AW248" s="94"/>
      <c r="AX248" s="95"/>
      <c r="AY248" s="94"/>
      <c r="AZ248" s="95"/>
      <c r="BA248" s="94"/>
      <c r="BB248" s="95"/>
      <c r="BC248" s="94"/>
      <c r="BD248" s="96"/>
      <c r="BE248" s="130" t="str">
        <f t="shared" si="36"/>
        <v/>
      </c>
      <c r="BF248" s="130" t="str">
        <f t="shared" si="36"/>
        <v/>
      </c>
      <c r="BG248" s="130" t="str">
        <f t="shared" si="36"/>
        <v/>
      </c>
      <c r="BH248" s="130" t="str">
        <f t="shared" si="36"/>
        <v/>
      </c>
      <c r="BI248" s="130" t="str">
        <f t="shared" si="36"/>
        <v/>
      </c>
      <c r="BJ248" s="86"/>
      <c r="BK248" s="104"/>
    </row>
    <row r="249" spans="1:63" ht="26.1" customHeight="1" x14ac:dyDescent="0.25">
      <c r="A249" s="143"/>
      <c r="B249" s="32">
        <f t="shared" si="33"/>
        <v>45459</v>
      </c>
      <c r="C249" s="19" t="str">
        <f t="shared" si="32"/>
        <v>So</v>
      </c>
      <c r="D249" s="20" t="str">
        <f t="shared" si="31"/>
        <v/>
      </c>
      <c r="E249" s="69" t="str">
        <f>IFERROR(VLOOKUP(B249,Einstellungen!$B$7:$C$122,2,FALSE),"")</f>
        <v/>
      </c>
      <c r="F249" s="97"/>
      <c r="G249" s="93"/>
      <c r="H249" s="115" t="str">
        <f t="shared" si="35"/>
        <v/>
      </c>
      <c r="I249" s="94"/>
      <c r="J249" s="95"/>
      <c r="K249" s="94"/>
      <c r="L249" s="95"/>
      <c r="M249" s="94"/>
      <c r="N249" s="95"/>
      <c r="O249" s="94"/>
      <c r="P249" s="95"/>
      <c r="Q249" s="94"/>
      <c r="R249" s="95"/>
      <c r="S249" s="94"/>
      <c r="T249" s="95"/>
      <c r="U249" s="94"/>
      <c r="V249" s="95"/>
      <c r="W249" s="94"/>
      <c r="X249" s="95"/>
      <c r="Y249" s="94"/>
      <c r="Z249" s="95"/>
      <c r="AA249" s="94"/>
      <c r="AB249" s="95"/>
      <c r="AC249" s="94"/>
      <c r="AD249" s="95"/>
      <c r="AE249" s="94"/>
      <c r="AF249" s="95"/>
      <c r="AG249" s="94"/>
      <c r="AH249" s="95"/>
      <c r="AI249" s="94"/>
      <c r="AJ249" s="95"/>
      <c r="AK249" s="94"/>
      <c r="AL249" s="95"/>
      <c r="AM249" s="94"/>
      <c r="AN249" s="95"/>
      <c r="AO249" s="94"/>
      <c r="AP249" s="95"/>
      <c r="AQ249" s="94"/>
      <c r="AR249" s="95"/>
      <c r="AS249" s="94"/>
      <c r="AT249" s="95"/>
      <c r="AU249" s="94"/>
      <c r="AV249" s="95"/>
      <c r="AW249" s="94"/>
      <c r="AX249" s="95"/>
      <c r="AY249" s="94"/>
      <c r="AZ249" s="95"/>
      <c r="BA249" s="94"/>
      <c r="BB249" s="95"/>
      <c r="BC249" s="94"/>
      <c r="BD249" s="96"/>
      <c r="BE249" s="130" t="str">
        <f t="shared" si="36"/>
        <v/>
      </c>
      <c r="BF249" s="130" t="str">
        <f t="shared" si="36"/>
        <v/>
      </c>
      <c r="BG249" s="130" t="str">
        <f t="shared" si="36"/>
        <v/>
      </c>
      <c r="BH249" s="130" t="str">
        <f t="shared" si="36"/>
        <v/>
      </c>
      <c r="BI249" s="130" t="str">
        <f t="shared" si="36"/>
        <v/>
      </c>
      <c r="BJ249" s="86"/>
      <c r="BK249" s="104"/>
    </row>
    <row r="250" spans="1:63" ht="26.1" customHeight="1" x14ac:dyDescent="0.25">
      <c r="A250" s="143"/>
      <c r="B250" s="32">
        <f t="shared" si="33"/>
        <v>45460</v>
      </c>
      <c r="C250" s="19" t="str">
        <f t="shared" si="32"/>
        <v>Mo</v>
      </c>
      <c r="D250" s="20">
        <f t="shared" si="31"/>
        <v>25</v>
      </c>
      <c r="E250" s="69" t="str">
        <f>IFERROR(VLOOKUP(B250,Einstellungen!$B$7:$C$122,2,FALSE),"")</f>
        <v/>
      </c>
      <c r="F250" s="97"/>
      <c r="G250" s="93"/>
      <c r="H250" s="115" t="str">
        <f t="shared" si="35"/>
        <v/>
      </c>
      <c r="I250" s="94"/>
      <c r="J250" s="95"/>
      <c r="K250" s="94"/>
      <c r="L250" s="95"/>
      <c r="M250" s="94"/>
      <c r="N250" s="95"/>
      <c r="O250" s="94"/>
      <c r="P250" s="95"/>
      <c r="Q250" s="94"/>
      <c r="R250" s="95"/>
      <c r="S250" s="94"/>
      <c r="T250" s="95"/>
      <c r="U250" s="94"/>
      <c r="V250" s="95"/>
      <c r="W250" s="94"/>
      <c r="X250" s="95"/>
      <c r="Y250" s="94"/>
      <c r="Z250" s="95"/>
      <c r="AA250" s="94"/>
      <c r="AB250" s="95"/>
      <c r="AC250" s="94"/>
      <c r="AD250" s="95"/>
      <c r="AE250" s="94"/>
      <c r="AF250" s="95"/>
      <c r="AG250" s="94"/>
      <c r="AH250" s="95"/>
      <c r="AI250" s="94"/>
      <c r="AJ250" s="95"/>
      <c r="AK250" s="94"/>
      <c r="AL250" s="95"/>
      <c r="AM250" s="94"/>
      <c r="AN250" s="95"/>
      <c r="AO250" s="94"/>
      <c r="AP250" s="95"/>
      <c r="AQ250" s="94"/>
      <c r="AR250" s="95"/>
      <c r="AS250" s="94"/>
      <c r="AT250" s="95"/>
      <c r="AU250" s="94"/>
      <c r="AV250" s="95"/>
      <c r="AW250" s="94"/>
      <c r="AX250" s="95"/>
      <c r="AY250" s="94"/>
      <c r="AZ250" s="95"/>
      <c r="BA250" s="94"/>
      <c r="BB250" s="95"/>
      <c r="BC250" s="94"/>
      <c r="BD250" s="96"/>
      <c r="BE250" s="130" t="str">
        <f t="shared" si="36"/>
        <v/>
      </c>
      <c r="BF250" s="130" t="str">
        <f t="shared" si="36"/>
        <v/>
      </c>
      <c r="BG250" s="130" t="str">
        <f t="shared" si="36"/>
        <v/>
      </c>
      <c r="BH250" s="130" t="str">
        <f t="shared" si="36"/>
        <v/>
      </c>
      <c r="BI250" s="130" t="str">
        <f t="shared" si="36"/>
        <v/>
      </c>
      <c r="BJ250" s="86"/>
      <c r="BK250" s="104"/>
    </row>
    <row r="251" spans="1:63" ht="26.1" customHeight="1" x14ac:dyDescent="0.25">
      <c r="A251" s="143"/>
      <c r="B251" s="32">
        <f t="shared" si="33"/>
        <v>45461</v>
      </c>
      <c r="C251" s="19" t="str">
        <f t="shared" si="32"/>
        <v>Di</v>
      </c>
      <c r="D251" s="20" t="str">
        <f t="shared" si="31"/>
        <v/>
      </c>
      <c r="E251" s="69" t="str">
        <f>IFERROR(VLOOKUP(B251,Einstellungen!$B$7:$C$122,2,FALSE),"")</f>
        <v/>
      </c>
      <c r="F251" s="97"/>
      <c r="G251" s="93"/>
      <c r="H251" s="115" t="str">
        <f t="shared" si="35"/>
        <v/>
      </c>
      <c r="I251" s="94"/>
      <c r="J251" s="95"/>
      <c r="K251" s="94"/>
      <c r="L251" s="95"/>
      <c r="M251" s="94"/>
      <c r="N251" s="95"/>
      <c r="O251" s="94"/>
      <c r="P251" s="95"/>
      <c r="Q251" s="94"/>
      <c r="R251" s="95"/>
      <c r="S251" s="94"/>
      <c r="T251" s="95"/>
      <c r="U251" s="94"/>
      <c r="V251" s="95"/>
      <c r="W251" s="94"/>
      <c r="X251" s="95"/>
      <c r="Y251" s="94"/>
      <c r="Z251" s="95"/>
      <c r="AA251" s="94"/>
      <c r="AB251" s="95"/>
      <c r="AC251" s="94"/>
      <c r="AD251" s="95"/>
      <c r="AE251" s="94"/>
      <c r="AF251" s="95"/>
      <c r="AG251" s="94"/>
      <c r="AH251" s="95"/>
      <c r="AI251" s="94"/>
      <c r="AJ251" s="95"/>
      <c r="AK251" s="94"/>
      <c r="AL251" s="95"/>
      <c r="AM251" s="94"/>
      <c r="AN251" s="95"/>
      <c r="AO251" s="94"/>
      <c r="AP251" s="95"/>
      <c r="AQ251" s="94"/>
      <c r="AR251" s="95"/>
      <c r="AS251" s="94"/>
      <c r="AT251" s="95"/>
      <c r="AU251" s="94"/>
      <c r="AV251" s="95"/>
      <c r="AW251" s="94"/>
      <c r="AX251" s="95"/>
      <c r="AY251" s="94"/>
      <c r="AZ251" s="95"/>
      <c r="BA251" s="94"/>
      <c r="BB251" s="95"/>
      <c r="BC251" s="94"/>
      <c r="BD251" s="96"/>
      <c r="BE251" s="130" t="str">
        <f t="shared" si="36"/>
        <v/>
      </c>
      <c r="BF251" s="130" t="str">
        <f t="shared" si="36"/>
        <v/>
      </c>
      <c r="BG251" s="130" t="str">
        <f t="shared" si="36"/>
        <v/>
      </c>
      <c r="BH251" s="130" t="str">
        <f t="shared" si="36"/>
        <v/>
      </c>
      <c r="BI251" s="130" t="str">
        <f t="shared" si="36"/>
        <v/>
      </c>
      <c r="BJ251" s="86"/>
      <c r="BK251" s="104"/>
    </row>
    <row r="252" spans="1:63" ht="26.1" customHeight="1" x14ac:dyDescent="0.25">
      <c r="A252" s="143"/>
      <c r="B252" s="32">
        <f t="shared" si="33"/>
        <v>45462</v>
      </c>
      <c r="C252" s="19" t="str">
        <f t="shared" si="32"/>
        <v>Mi</v>
      </c>
      <c r="D252" s="20" t="str">
        <f t="shared" si="31"/>
        <v/>
      </c>
      <c r="E252" s="69" t="str">
        <f>IFERROR(VLOOKUP(B252,Einstellungen!$B$7:$C$122,2,FALSE),"")</f>
        <v/>
      </c>
      <c r="F252" s="97"/>
      <c r="G252" s="93"/>
      <c r="H252" s="115" t="str">
        <f t="shared" si="35"/>
        <v/>
      </c>
      <c r="I252" s="94"/>
      <c r="J252" s="95"/>
      <c r="K252" s="94"/>
      <c r="L252" s="95"/>
      <c r="M252" s="94"/>
      <c r="N252" s="95"/>
      <c r="O252" s="94"/>
      <c r="P252" s="95"/>
      <c r="Q252" s="94"/>
      <c r="R252" s="95"/>
      <c r="S252" s="94"/>
      <c r="T252" s="95"/>
      <c r="U252" s="94"/>
      <c r="V252" s="95"/>
      <c r="W252" s="94"/>
      <c r="X252" s="95"/>
      <c r="Y252" s="94"/>
      <c r="Z252" s="95"/>
      <c r="AA252" s="94"/>
      <c r="AB252" s="95"/>
      <c r="AC252" s="94"/>
      <c r="AD252" s="95"/>
      <c r="AE252" s="94"/>
      <c r="AF252" s="95"/>
      <c r="AG252" s="94"/>
      <c r="AH252" s="95"/>
      <c r="AI252" s="94"/>
      <c r="AJ252" s="95"/>
      <c r="AK252" s="94"/>
      <c r="AL252" s="95"/>
      <c r="AM252" s="94"/>
      <c r="AN252" s="95"/>
      <c r="AO252" s="94"/>
      <c r="AP252" s="95"/>
      <c r="AQ252" s="94"/>
      <c r="AR252" s="95"/>
      <c r="AS252" s="94"/>
      <c r="AT252" s="95"/>
      <c r="AU252" s="94"/>
      <c r="AV252" s="95"/>
      <c r="AW252" s="94"/>
      <c r="AX252" s="95"/>
      <c r="AY252" s="94"/>
      <c r="AZ252" s="95"/>
      <c r="BA252" s="94"/>
      <c r="BB252" s="95"/>
      <c r="BC252" s="94"/>
      <c r="BD252" s="96"/>
      <c r="BE252" s="130" t="str">
        <f t="shared" si="36"/>
        <v/>
      </c>
      <c r="BF252" s="130" t="str">
        <f t="shared" si="36"/>
        <v/>
      </c>
      <c r="BG252" s="130" t="str">
        <f t="shared" si="36"/>
        <v/>
      </c>
      <c r="BH252" s="130" t="str">
        <f t="shared" si="36"/>
        <v/>
      </c>
      <c r="BI252" s="130" t="str">
        <f t="shared" si="36"/>
        <v/>
      </c>
      <c r="BJ252" s="86"/>
      <c r="BK252" s="104"/>
    </row>
    <row r="253" spans="1:63" ht="26.1" customHeight="1" x14ac:dyDescent="0.25">
      <c r="A253" s="143"/>
      <c r="B253" s="32">
        <f t="shared" si="33"/>
        <v>45463</v>
      </c>
      <c r="C253" s="19" t="str">
        <f t="shared" si="32"/>
        <v>Do</v>
      </c>
      <c r="D253" s="20" t="str">
        <f t="shared" si="31"/>
        <v/>
      </c>
      <c r="E253" s="69" t="str">
        <f>IFERROR(VLOOKUP(B253,Einstellungen!$B$7:$C$122,2,FALSE),"")</f>
        <v/>
      </c>
      <c r="F253" s="97"/>
      <c r="G253" s="93"/>
      <c r="H253" s="115" t="str">
        <f t="shared" si="35"/>
        <v/>
      </c>
      <c r="I253" s="94"/>
      <c r="J253" s="95"/>
      <c r="K253" s="94"/>
      <c r="L253" s="95"/>
      <c r="M253" s="94"/>
      <c r="N253" s="95"/>
      <c r="O253" s="94"/>
      <c r="P253" s="95"/>
      <c r="Q253" s="94"/>
      <c r="R253" s="95"/>
      <c r="S253" s="94"/>
      <c r="T253" s="95"/>
      <c r="U253" s="94"/>
      <c r="V253" s="95"/>
      <c r="W253" s="94"/>
      <c r="X253" s="95"/>
      <c r="Y253" s="94"/>
      <c r="Z253" s="95"/>
      <c r="AA253" s="94"/>
      <c r="AB253" s="95"/>
      <c r="AC253" s="94"/>
      <c r="AD253" s="95"/>
      <c r="AE253" s="94"/>
      <c r="AF253" s="95"/>
      <c r="AG253" s="94"/>
      <c r="AH253" s="95"/>
      <c r="AI253" s="94"/>
      <c r="AJ253" s="95"/>
      <c r="AK253" s="94"/>
      <c r="AL253" s="95"/>
      <c r="AM253" s="94"/>
      <c r="AN253" s="95"/>
      <c r="AO253" s="94"/>
      <c r="AP253" s="95"/>
      <c r="AQ253" s="94"/>
      <c r="AR253" s="95"/>
      <c r="AS253" s="94"/>
      <c r="AT253" s="95"/>
      <c r="AU253" s="94"/>
      <c r="AV253" s="95"/>
      <c r="AW253" s="94"/>
      <c r="AX253" s="95"/>
      <c r="AY253" s="94"/>
      <c r="AZ253" s="95"/>
      <c r="BA253" s="94"/>
      <c r="BB253" s="95"/>
      <c r="BC253" s="94"/>
      <c r="BD253" s="96"/>
      <c r="BE253" s="130" t="str">
        <f t="shared" si="36"/>
        <v/>
      </c>
      <c r="BF253" s="130" t="str">
        <f t="shared" si="36"/>
        <v/>
      </c>
      <c r="BG253" s="130" t="str">
        <f t="shared" si="36"/>
        <v/>
      </c>
      <c r="BH253" s="130" t="str">
        <f t="shared" si="36"/>
        <v/>
      </c>
      <c r="BI253" s="130" t="str">
        <f t="shared" si="36"/>
        <v/>
      </c>
      <c r="BJ253" s="86"/>
      <c r="BK253" s="104"/>
    </row>
    <row r="254" spans="1:63" ht="26.1" customHeight="1" x14ac:dyDescent="0.25">
      <c r="A254" s="143"/>
      <c r="B254" s="32">
        <f t="shared" si="33"/>
        <v>45464</v>
      </c>
      <c r="C254" s="19" t="str">
        <f t="shared" si="32"/>
        <v>Fr</v>
      </c>
      <c r="D254" s="20" t="str">
        <f t="shared" si="31"/>
        <v/>
      </c>
      <c r="E254" s="69" t="str">
        <f>IFERROR(VLOOKUP(B254,Einstellungen!$B$7:$C$122,2,FALSE),"")</f>
        <v/>
      </c>
      <c r="F254" s="97"/>
      <c r="G254" s="93"/>
      <c r="H254" s="115" t="str">
        <f t="shared" si="35"/>
        <v/>
      </c>
      <c r="I254" s="94"/>
      <c r="J254" s="95"/>
      <c r="K254" s="94"/>
      <c r="L254" s="95"/>
      <c r="M254" s="94"/>
      <c r="N254" s="95"/>
      <c r="O254" s="94"/>
      <c r="P254" s="95"/>
      <c r="Q254" s="94"/>
      <c r="R254" s="95"/>
      <c r="S254" s="94"/>
      <c r="T254" s="95"/>
      <c r="U254" s="94"/>
      <c r="V254" s="95"/>
      <c r="W254" s="94"/>
      <c r="X254" s="95"/>
      <c r="Y254" s="94"/>
      <c r="Z254" s="95"/>
      <c r="AA254" s="94"/>
      <c r="AB254" s="95"/>
      <c r="AC254" s="94"/>
      <c r="AD254" s="95"/>
      <c r="AE254" s="94"/>
      <c r="AF254" s="95"/>
      <c r="AG254" s="94"/>
      <c r="AH254" s="95"/>
      <c r="AI254" s="94"/>
      <c r="AJ254" s="95"/>
      <c r="AK254" s="94"/>
      <c r="AL254" s="95"/>
      <c r="AM254" s="94"/>
      <c r="AN254" s="95"/>
      <c r="AO254" s="94"/>
      <c r="AP254" s="95"/>
      <c r="AQ254" s="94"/>
      <c r="AR254" s="95"/>
      <c r="AS254" s="94"/>
      <c r="AT254" s="95"/>
      <c r="AU254" s="94"/>
      <c r="AV254" s="95"/>
      <c r="AW254" s="94"/>
      <c r="AX254" s="95"/>
      <c r="AY254" s="94"/>
      <c r="AZ254" s="95"/>
      <c r="BA254" s="94"/>
      <c r="BB254" s="95"/>
      <c r="BC254" s="94"/>
      <c r="BD254" s="96"/>
      <c r="BE254" s="130" t="str">
        <f t="shared" si="36"/>
        <v/>
      </c>
      <c r="BF254" s="130" t="str">
        <f t="shared" si="36"/>
        <v/>
      </c>
      <c r="BG254" s="130" t="str">
        <f t="shared" si="36"/>
        <v/>
      </c>
      <c r="BH254" s="130" t="str">
        <f t="shared" si="36"/>
        <v/>
      </c>
      <c r="BI254" s="130" t="str">
        <f t="shared" si="36"/>
        <v/>
      </c>
      <c r="BJ254" s="86"/>
      <c r="BK254" s="104"/>
    </row>
    <row r="255" spans="1:63" ht="26.1" customHeight="1" x14ac:dyDescent="0.25">
      <c r="A255" s="143"/>
      <c r="B255" s="32">
        <f t="shared" si="33"/>
        <v>45465</v>
      </c>
      <c r="C255" s="19" t="str">
        <f t="shared" si="32"/>
        <v>Sa</v>
      </c>
      <c r="D255" s="20" t="str">
        <f t="shared" si="31"/>
        <v/>
      </c>
      <c r="E255" s="69" t="str">
        <f>IFERROR(VLOOKUP(B255,Einstellungen!$B$7:$C$122,2,FALSE),"")</f>
        <v/>
      </c>
      <c r="F255" s="97"/>
      <c r="G255" s="93"/>
      <c r="H255" s="115" t="str">
        <f t="shared" si="35"/>
        <v/>
      </c>
      <c r="I255" s="94"/>
      <c r="J255" s="95"/>
      <c r="K255" s="94"/>
      <c r="L255" s="95"/>
      <c r="M255" s="94"/>
      <c r="N255" s="95"/>
      <c r="O255" s="94"/>
      <c r="P255" s="95"/>
      <c r="Q255" s="94"/>
      <c r="R255" s="95"/>
      <c r="S255" s="94"/>
      <c r="T255" s="95"/>
      <c r="U255" s="94"/>
      <c r="V255" s="95"/>
      <c r="W255" s="94"/>
      <c r="X255" s="95"/>
      <c r="Y255" s="94"/>
      <c r="Z255" s="95"/>
      <c r="AA255" s="94"/>
      <c r="AB255" s="95"/>
      <c r="AC255" s="94"/>
      <c r="AD255" s="95"/>
      <c r="AE255" s="94"/>
      <c r="AF255" s="95"/>
      <c r="AG255" s="94"/>
      <c r="AH255" s="95"/>
      <c r="AI255" s="94"/>
      <c r="AJ255" s="95"/>
      <c r="AK255" s="94"/>
      <c r="AL255" s="95"/>
      <c r="AM255" s="94"/>
      <c r="AN255" s="95"/>
      <c r="AO255" s="94"/>
      <c r="AP255" s="95"/>
      <c r="AQ255" s="94"/>
      <c r="AR255" s="95"/>
      <c r="AS255" s="94"/>
      <c r="AT255" s="95"/>
      <c r="AU255" s="94"/>
      <c r="AV255" s="95"/>
      <c r="AW255" s="94"/>
      <c r="AX255" s="95"/>
      <c r="AY255" s="94"/>
      <c r="AZ255" s="95"/>
      <c r="BA255" s="94"/>
      <c r="BB255" s="95"/>
      <c r="BC255" s="94"/>
      <c r="BD255" s="96"/>
      <c r="BE255" s="130" t="str">
        <f t="shared" si="36"/>
        <v/>
      </c>
      <c r="BF255" s="130" t="str">
        <f t="shared" si="36"/>
        <v/>
      </c>
      <c r="BG255" s="130" t="str">
        <f t="shared" si="36"/>
        <v/>
      </c>
      <c r="BH255" s="130" t="str">
        <f t="shared" si="36"/>
        <v/>
      </c>
      <c r="BI255" s="130" t="str">
        <f t="shared" si="36"/>
        <v/>
      </c>
      <c r="BJ255" s="86"/>
      <c r="BK255" s="104"/>
    </row>
    <row r="256" spans="1:63" ht="26.1" customHeight="1" x14ac:dyDescent="0.25">
      <c r="A256" s="143"/>
      <c r="B256" s="32">
        <f t="shared" si="33"/>
        <v>45466</v>
      </c>
      <c r="C256" s="19" t="str">
        <f t="shared" si="32"/>
        <v>So</v>
      </c>
      <c r="D256" s="20" t="str">
        <f t="shared" si="31"/>
        <v/>
      </c>
      <c r="E256" s="69" t="str">
        <f>IFERROR(VLOOKUP(B256,Einstellungen!$B$7:$C$122,2,FALSE),"")</f>
        <v/>
      </c>
      <c r="F256" s="97"/>
      <c r="G256" s="93"/>
      <c r="H256" s="115" t="str">
        <f t="shared" si="35"/>
        <v/>
      </c>
      <c r="I256" s="94"/>
      <c r="J256" s="95"/>
      <c r="K256" s="94"/>
      <c r="L256" s="95"/>
      <c r="M256" s="94"/>
      <c r="N256" s="95"/>
      <c r="O256" s="94"/>
      <c r="P256" s="95"/>
      <c r="Q256" s="94"/>
      <c r="R256" s="95"/>
      <c r="S256" s="94"/>
      <c r="T256" s="95"/>
      <c r="U256" s="94"/>
      <c r="V256" s="95"/>
      <c r="W256" s="94"/>
      <c r="X256" s="95"/>
      <c r="Y256" s="94"/>
      <c r="Z256" s="95"/>
      <c r="AA256" s="94"/>
      <c r="AB256" s="95"/>
      <c r="AC256" s="94"/>
      <c r="AD256" s="95"/>
      <c r="AE256" s="94"/>
      <c r="AF256" s="95"/>
      <c r="AG256" s="94"/>
      <c r="AH256" s="95"/>
      <c r="AI256" s="94"/>
      <c r="AJ256" s="95"/>
      <c r="AK256" s="94"/>
      <c r="AL256" s="95"/>
      <c r="AM256" s="94"/>
      <c r="AN256" s="95"/>
      <c r="AO256" s="94"/>
      <c r="AP256" s="95"/>
      <c r="AQ256" s="94"/>
      <c r="AR256" s="95"/>
      <c r="AS256" s="94"/>
      <c r="AT256" s="95"/>
      <c r="AU256" s="94"/>
      <c r="AV256" s="95"/>
      <c r="AW256" s="94"/>
      <c r="AX256" s="95"/>
      <c r="AY256" s="94"/>
      <c r="AZ256" s="95"/>
      <c r="BA256" s="94"/>
      <c r="BB256" s="95"/>
      <c r="BC256" s="94"/>
      <c r="BD256" s="96"/>
      <c r="BE256" s="130" t="str">
        <f t="shared" si="36"/>
        <v/>
      </c>
      <c r="BF256" s="130" t="str">
        <f t="shared" si="36"/>
        <v/>
      </c>
      <c r="BG256" s="130" t="str">
        <f t="shared" si="36"/>
        <v/>
      </c>
      <c r="BH256" s="130" t="str">
        <f t="shared" si="36"/>
        <v/>
      </c>
      <c r="BI256" s="130" t="str">
        <f t="shared" si="36"/>
        <v/>
      </c>
      <c r="BJ256" s="86"/>
      <c r="BK256" s="104"/>
    </row>
    <row r="257" spans="1:63" ht="26.1" customHeight="1" x14ac:dyDescent="0.25">
      <c r="A257" s="143"/>
      <c r="B257" s="32">
        <f t="shared" si="33"/>
        <v>45467</v>
      </c>
      <c r="C257" s="19" t="str">
        <f t="shared" si="32"/>
        <v>Mo</v>
      </c>
      <c r="D257" s="20">
        <f t="shared" si="31"/>
        <v>26</v>
      </c>
      <c r="E257" s="69" t="str">
        <f>IFERROR(VLOOKUP(B257,Einstellungen!$B$7:$C$122,2,FALSE),"")</f>
        <v/>
      </c>
      <c r="F257" s="97"/>
      <c r="G257" s="93"/>
      <c r="H257" s="115" t="str">
        <f t="shared" si="35"/>
        <v/>
      </c>
      <c r="I257" s="94"/>
      <c r="J257" s="95"/>
      <c r="K257" s="94"/>
      <c r="L257" s="95"/>
      <c r="M257" s="94"/>
      <c r="N257" s="95"/>
      <c r="O257" s="94"/>
      <c r="P257" s="95"/>
      <c r="Q257" s="94"/>
      <c r="R257" s="95"/>
      <c r="S257" s="94"/>
      <c r="T257" s="95"/>
      <c r="U257" s="94"/>
      <c r="V257" s="95"/>
      <c r="W257" s="94"/>
      <c r="X257" s="95"/>
      <c r="Y257" s="94"/>
      <c r="Z257" s="95"/>
      <c r="AA257" s="94"/>
      <c r="AB257" s="95"/>
      <c r="AC257" s="94"/>
      <c r="AD257" s="95"/>
      <c r="AE257" s="94"/>
      <c r="AF257" s="95"/>
      <c r="AG257" s="94"/>
      <c r="AH257" s="95"/>
      <c r="AI257" s="94"/>
      <c r="AJ257" s="95"/>
      <c r="AK257" s="94"/>
      <c r="AL257" s="95"/>
      <c r="AM257" s="94"/>
      <c r="AN257" s="95"/>
      <c r="AO257" s="94"/>
      <c r="AP257" s="95"/>
      <c r="AQ257" s="94"/>
      <c r="AR257" s="95"/>
      <c r="AS257" s="94"/>
      <c r="AT257" s="95"/>
      <c r="AU257" s="94"/>
      <c r="AV257" s="95"/>
      <c r="AW257" s="94"/>
      <c r="AX257" s="95"/>
      <c r="AY257" s="94"/>
      <c r="AZ257" s="95"/>
      <c r="BA257" s="94"/>
      <c r="BB257" s="95"/>
      <c r="BC257" s="94"/>
      <c r="BD257" s="96"/>
      <c r="BE257" s="130" t="str">
        <f t="shared" si="36"/>
        <v/>
      </c>
      <c r="BF257" s="130" t="str">
        <f t="shared" si="36"/>
        <v/>
      </c>
      <c r="BG257" s="130" t="str">
        <f t="shared" si="36"/>
        <v/>
      </c>
      <c r="BH257" s="130" t="str">
        <f t="shared" si="36"/>
        <v/>
      </c>
      <c r="BI257" s="130" t="str">
        <f t="shared" si="36"/>
        <v/>
      </c>
      <c r="BJ257" s="86"/>
      <c r="BK257" s="104"/>
    </row>
    <row r="258" spans="1:63" ht="26.1" customHeight="1" x14ac:dyDescent="0.25">
      <c r="A258" s="143"/>
      <c r="B258" s="32">
        <f t="shared" si="33"/>
        <v>45468</v>
      </c>
      <c r="C258" s="19" t="str">
        <f t="shared" si="32"/>
        <v>Di</v>
      </c>
      <c r="D258" s="20" t="str">
        <f t="shared" si="31"/>
        <v/>
      </c>
      <c r="E258" s="69" t="str">
        <f>IFERROR(VLOOKUP(B258,Einstellungen!$B$7:$C$122,2,FALSE),"")</f>
        <v/>
      </c>
      <c r="F258" s="97"/>
      <c r="G258" s="93"/>
      <c r="H258" s="115" t="str">
        <f t="shared" si="35"/>
        <v/>
      </c>
      <c r="I258" s="94"/>
      <c r="J258" s="95"/>
      <c r="K258" s="94"/>
      <c r="L258" s="95"/>
      <c r="M258" s="94"/>
      <c r="N258" s="95"/>
      <c r="O258" s="94"/>
      <c r="P258" s="95"/>
      <c r="Q258" s="94"/>
      <c r="R258" s="95"/>
      <c r="S258" s="94"/>
      <c r="T258" s="95"/>
      <c r="U258" s="94"/>
      <c r="V258" s="95"/>
      <c r="W258" s="94"/>
      <c r="X258" s="95"/>
      <c r="Y258" s="94"/>
      <c r="Z258" s="95"/>
      <c r="AA258" s="94"/>
      <c r="AB258" s="95"/>
      <c r="AC258" s="94"/>
      <c r="AD258" s="95"/>
      <c r="AE258" s="94"/>
      <c r="AF258" s="95"/>
      <c r="AG258" s="94"/>
      <c r="AH258" s="95"/>
      <c r="AI258" s="94"/>
      <c r="AJ258" s="95"/>
      <c r="AK258" s="94"/>
      <c r="AL258" s="95"/>
      <c r="AM258" s="94"/>
      <c r="AN258" s="95"/>
      <c r="AO258" s="94"/>
      <c r="AP258" s="95"/>
      <c r="AQ258" s="94"/>
      <c r="AR258" s="95"/>
      <c r="AS258" s="94"/>
      <c r="AT258" s="95"/>
      <c r="AU258" s="94"/>
      <c r="AV258" s="95"/>
      <c r="AW258" s="94"/>
      <c r="AX258" s="95"/>
      <c r="AY258" s="94"/>
      <c r="AZ258" s="95"/>
      <c r="BA258" s="94"/>
      <c r="BB258" s="95"/>
      <c r="BC258" s="94"/>
      <c r="BD258" s="96"/>
      <c r="BE258" s="130" t="str">
        <f t="shared" si="36"/>
        <v/>
      </c>
      <c r="BF258" s="130" t="str">
        <f t="shared" si="36"/>
        <v/>
      </c>
      <c r="BG258" s="130" t="str">
        <f t="shared" si="36"/>
        <v/>
      </c>
      <c r="BH258" s="130" t="str">
        <f t="shared" si="36"/>
        <v/>
      </c>
      <c r="BI258" s="130" t="str">
        <f t="shared" si="36"/>
        <v/>
      </c>
      <c r="BJ258" s="86"/>
      <c r="BK258" s="104"/>
    </row>
    <row r="259" spans="1:63" ht="26.1" customHeight="1" x14ac:dyDescent="0.25">
      <c r="A259" s="143"/>
      <c r="B259" s="32">
        <f t="shared" si="33"/>
        <v>45469</v>
      </c>
      <c r="C259" s="19" t="str">
        <f t="shared" si="32"/>
        <v>Mi</v>
      </c>
      <c r="D259" s="20" t="str">
        <f t="shared" si="31"/>
        <v/>
      </c>
      <c r="E259" s="69" t="str">
        <f>IFERROR(VLOOKUP(B259,Einstellungen!$B$7:$C$122,2,FALSE),"")</f>
        <v/>
      </c>
      <c r="F259" s="97"/>
      <c r="G259" s="93"/>
      <c r="H259" s="115" t="str">
        <f t="shared" si="35"/>
        <v/>
      </c>
      <c r="I259" s="94"/>
      <c r="J259" s="95"/>
      <c r="K259" s="94"/>
      <c r="L259" s="95"/>
      <c r="M259" s="94"/>
      <c r="N259" s="95"/>
      <c r="O259" s="94"/>
      <c r="P259" s="95"/>
      <c r="Q259" s="94"/>
      <c r="R259" s="95"/>
      <c r="S259" s="94"/>
      <c r="T259" s="95"/>
      <c r="U259" s="94"/>
      <c r="V259" s="95"/>
      <c r="W259" s="94"/>
      <c r="X259" s="95"/>
      <c r="Y259" s="94"/>
      <c r="Z259" s="95"/>
      <c r="AA259" s="94"/>
      <c r="AB259" s="95"/>
      <c r="AC259" s="94"/>
      <c r="AD259" s="95"/>
      <c r="AE259" s="94"/>
      <c r="AF259" s="95"/>
      <c r="AG259" s="94"/>
      <c r="AH259" s="95"/>
      <c r="AI259" s="94"/>
      <c r="AJ259" s="95"/>
      <c r="AK259" s="94"/>
      <c r="AL259" s="95"/>
      <c r="AM259" s="94"/>
      <c r="AN259" s="95"/>
      <c r="AO259" s="94"/>
      <c r="AP259" s="95"/>
      <c r="AQ259" s="94"/>
      <c r="AR259" s="95"/>
      <c r="AS259" s="94"/>
      <c r="AT259" s="95"/>
      <c r="AU259" s="94"/>
      <c r="AV259" s="95"/>
      <c r="AW259" s="94"/>
      <c r="AX259" s="95"/>
      <c r="AY259" s="94"/>
      <c r="AZ259" s="95"/>
      <c r="BA259" s="94"/>
      <c r="BB259" s="95"/>
      <c r="BC259" s="94"/>
      <c r="BD259" s="96"/>
      <c r="BE259" s="130" t="str">
        <f t="shared" si="36"/>
        <v/>
      </c>
      <c r="BF259" s="130" t="str">
        <f t="shared" si="36"/>
        <v/>
      </c>
      <c r="BG259" s="130" t="str">
        <f t="shared" si="36"/>
        <v/>
      </c>
      <c r="BH259" s="130" t="str">
        <f t="shared" si="36"/>
        <v/>
      </c>
      <c r="BI259" s="130" t="str">
        <f t="shared" si="36"/>
        <v/>
      </c>
      <c r="BJ259" s="86"/>
      <c r="BK259" s="104"/>
    </row>
    <row r="260" spans="1:63" ht="26.1" customHeight="1" x14ac:dyDescent="0.25">
      <c r="A260" s="143"/>
      <c r="B260" s="32">
        <f t="shared" si="33"/>
        <v>45470</v>
      </c>
      <c r="C260" s="19" t="str">
        <f t="shared" si="32"/>
        <v>Do</v>
      </c>
      <c r="D260" s="20" t="str">
        <f t="shared" si="31"/>
        <v/>
      </c>
      <c r="E260" s="69" t="str">
        <f>IFERROR(VLOOKUP(B260,Einstellungen!$B$7:$C$122,2,FALSE),"")</f>
        <v/>
      </c>
      <c r="F260" s="97"/>
      <c r="G260" s="93"/>
      <c r="H260" s="115" t="str">
        <f t="shared" si="35"/>
        <v/>
      </c>
      <c r="I260" s="94"/>
      <c r="J260" s="95"/>
      <c r="K260" s="94"/>
      <c r="L260" s="95"/>
      <c r="M260" s="94"/>
      <c r="N260" s="95"/>
      <c r="O260" s="94"/>
      <c r="P260" s="95"/>
      <c r="Q260" s="94"/>
      <c r="R260" s="95"/>
      <c r="S260" s="94"/>
      <c r="T260" s="95"/>
      <c r="U260" s="94"/>
      <c r="V260" s="95"/>
      <c r="W260" s="94"/>
      <c r="X260" s="95"/>
      <c r="Y260" s="94"/>
      <c r="Z260" s="95"/>
      <c r="AA260" s="94"/>
      <c r="AB260" s="95"/>
      <c r="AC260" s="94"/>
      <c r="AD260" s="95"/>
      <c r="AE260" s="94"/>
      <c r="AF260" s="95"/>
      <c r="AG260" s="94"/>
      <c r="AH260" s="95"/>
      <c r="AI260" s="94"/>
      <c r="AJ260" s="95"/>
      <c r="AK260" s="94"/>
      <c r="AL260" s="95"/>
      <c r="AM260" s="94"/>
      <c r="AN260" s="95"/>
      <c r="AO260" s="94"/>
      <c r="AP260" s="95"/>
      <c r="AQ260" s="94"/>
      <c r="AR260" s="95"/>
      <c r="AS260" s="94"/>
      <c r="AT260" s="95"/>
      <c r="AU260" s="94"/>
      <c r="AV260" s="95"/>
      <c r="AW260" s="94"/>
      <c r="AX260" s="95"/>
      <c r="AY260" s="94"/>
      <c r="AZ260" s="95"/>
      <c r="BA260" s="94"/>
      <c r="BB260" s="95"/>
      <c r="BC260" s="94"/>
      <c r="BD260" s="96"/>
      <c r="BE260" s="130" t="str">
        <f t="shared" si="36"/>
        <v/>
      </c>
      <c r="BF260" s="130" t="str">
        <f t="shared" si="36"/>
        <v/>
      </c>
      <c r="BG260" s="130" t="str">
        <f t="shared" si="36"/>
        <v/>
      </c>
      <c r="BH260" s="130" t="str">
        <f t="shared" si="36"/>
        <v/>
      </c>
      <c r="BI260" s="130" t="str">
        <f t="shared" si="36"/>
        <v/>
      </c>
      <c r="BJ260" s="86"/>
      <c r="BK260" s="104"/>
    </row>
    <row r="261" spans="1:63" ht="26.1" customHeight="1" x14ac:dyDescent="0.25">
      <c r="A261" s="143"/>
      <c r="B261" s="32">
        <f t="shared" si="33"/>
        <v>45471</v>
      </c>
      <c r="C261" s="19" t="str">
        <f t="shared" si="32"/>
        <v>Fr</v>
      </c>
      <c r="D261" s="20" t="str">
        <f t="shared" si="31"/>
        <v/>
      </c>
      <c r="E261" s="69" t="str">
        <f>IFERROR(VLOOKUP(B261,Einstellungen!$B$7:$C$122,2,FALSE),"")</f>
        <v/>
      </c>
      <c r="F261" s="97"/>
      <c r="G261" s="93"/>
      <c r="H261" s="115" t="str">
        <f t="shared" si="35"/>
        <v/>
      </c>
      <c r="I261" s="94"/>
      <c r="J261" s="95"/>
      <c r="K261" s="94"/>
      <c r="L261" s="95"/>
      <c r="M261" s="94"/>
      <c r="N261" s="95"/>
      <c r="O261" s="94"/>
      <c r="P261" s="95"/>
      <c r="Q261" s="94"/>
      <c r="R261" s="95"/>
      <c r="S261" s="94"/>
      <c r="T261" s="95"/>
      <c r="U261" s="94"/>
      <c r="V261" s="95"/>
      <c r="W261" s="94"/>
      <c r="X261" s="95"/>
      <c r="Y261" s="94"/>
      <c r="Z261" s="95"/>
      <c r="AA261" s="94"/>
      <c r="AB261" s="95"/>
      <c r="AC261" s="94"/>
      <c r="AD261" s="95"/>
      <c r="AE261" s="94"/>
      <c r="AF261" s="95"/>
      <c r="AG261" s="94"/>
      <c r="AH261" s="95"/>
      <c r="AI261" s="94"/>
      <c r="AJ261" s="95"/>
      <c r="AK261" s="94"/>
      <c r="AL261" s="95"/>
      <c r="AM261" s="94"/>
      <c r="AN261" s="95"/>
      <c r="AO261" s="94"/>
      <c r="AP261" s="95"/>
      <c r="AQ261" s="94"/>
      <c r="AR261" s="95"/>
      <c r="AS261" s="94"/>
      <c r="AT261" s="95"/>
      <c r="AU261" s="94"/>
      <c r="AV261" s="95"/>
      <c r="AW261" s="94"/>
      <c r="AX261" s="95"/>
      <c r="AY261" s="94"/>
      <c r="AZ261" s="95"/>
      <c r="BA261" s="94"/>
      <c r="BB261" s="95"/>
      <c r="BC261" s="94"/>
      <c r="BD261" s="96"/>
      <c r="BE261" s="130" t="str">
        <f t="shared" si="36"/>
        <v/>
      </c>
      <c r="BF261" s="130" t="str">
        <f t="shared" si="36"/>
        <v/>
      </c>
      <c r="BG261" s="130" t="str">
        <f t="shared" si="36"/>
        <v/>
      </c>
      <c r="BH261" s="130" t="str">
        <f t="shared" si="36"/>
        <v/>
      </c>
      <c r="BI261" s="130" t="str">
        <f t="shared" si="36"/>
        <v/>
      </c>
      <c r="BJ261" s="86"/>
      <c r="BK261" s="104"/>
    </row>
    <row r="262" spans="1:63" ht="26.1" customHeight="1" x14ac:dyDescent="0.25">
      <c r="A262" s="143"/>
      <c r="B262" s="32">
        <f t="shared" si="33"/>
        <v>45472</v>
      </c>
      <c r="C262" s="19" t="str">
        <f t="shared" si="32"/>
        <v>Sa</v>
      </c>
      <c r="D262" s="20" t="str">
        <f t="shared" si="31"/>
        <v/>
      </c>
      <c r="E262" s="69" t="str">
        <f>IFERROR(VLOOKUP(B262,Einstellungen!$B$7:$C$122,2,FALSE),"")</f>
        <v/>
      </c>
      <c r="F262" s="97"/>
      <c r="G262" s="93"/>
      <c r="H262" s="115" t="str">
        <f t="shared" si="35"/>
        <v/>
      </c>
      <c r="I262" s="94"/>
      <c r="J262" s="95"/>
      <c r="K262" s="94"/>
      <c r="L262" s="95"/>
      <c r="M262" s="94"/>
      <c r="N262" s="95"/>
      <c r="O262" s="94"/>
      <c r="P262" s="95"/>
      <c r="Q262" s="94"/>
      <c r="R262" s="95"/>
      <c r="S262" s="94"/>
      <c r="T262" s="95"/>
      <c r="U262" s="94"/>
      <c r="V262" s="95"/>
      <c r="W262" s="94"/>
      <c r="X262" s="95"/>
      <c r="Y262" s="94"/>
      <c r="Z262" s="95"/>
      <c r="AA262" s="94"/>
      <c r="AB262" s="95"/>
      <c r="AC262" s="94"/>
      <c r="AD262" s="95"/>
      <c r="AE262" s="94"/>
      <c r="AF262" s="95"/>
      <c r="AG262" s="94"/>
      <c r="AH262" s="95"/>
      <c r="AI262" s="94"/>
      <c r="AJ262" s="95"/>
      <c r="AK262" s="94"/>
      <c r="AL262" s="95"/>
      <c r="AM262" s="94"/>
      <c r="AN262" s="95"/>
      <c r="AO262" s="94"/>
      <c r="AP262" s="95"/>
      <c r="AQ262" s="94"/>
      <c r="AR262" s="95"/>
      <c r="AS262" s="94"/>
      <c r="AT262" s="95"/>
      <c r="AU262" s="94"/>
      <c r="AV262" s="95"/>
      <c r="AW262" s="94"/>
      <c r="AX262" s="95"/>
      <c r="AY262" s="94"/>
      <c r="AZ262" s="95"/>
      <c r="BA262" s="94"/>
      <c r="BB262" s="95"/>
      <c r="BC262" s="94"/>
      <c r="BD262" s="96"/>
      <c r="BE262" s="130" t="str">
        <f t="shared" si="36"/>
        <v/>
      </c>
      <c r="BF262" s="130" t="str">
        <f t="shared" si="36"/>
        <v/>
      </c>
      <c r="BG262" s="130" t="str">
        <f t="shared" si="36"/>
        <v/>
      </c>
      <c r="BH262" s="130" t="str">
        <f t="shared" si="36"/>
        <v/>
      </c>
      <c r="BI262" s="130" t="str">
        <f t="shared" si="36"/>
        <v/>
      </c>
      <c r="BJ262" s="86"/>
      <c r="BK262" s="104"/>
    </row>
    <row r="263" spans="1:63" ht="26.1" customHeight="1" x14ac:dyDescent="0.25">
      <c r="A263" s="143"/>
      <c r="B263" s="32">
        <f t="shared" si="33"/>
        <v>45473</v>
      </c>
      <c r="C263" s="19" t="str">
        <f t="shared" si="32"/>
        <v>So</v>
      </c>
      <c r="D263" s="20" t="str">
        <f t="shared" si="31"/>
        <v/>
      </c>
      <c r="E263" s="69" t="str">
        <f>IFERROR(VLOOKUP(B263,Einstellungen!$B$7:$C$122,2,FALSE),"")</f>
        <v/>
      </c>
      <c r="F263" s="97"/>
      <c r="G263" s="93"/>
      <c r="H263" s="115" t="str">
        <f t="shared" si="35"/>
        <v/>
      </c>
      <c r="I263" s="94"/>
      <c r="J263" s="95"/>
      <c r="K263" s="94"/>
      <c r="L263" s="95"/>
      <c r="M263" s="94"/>
      <c r="N263" s="95"/>
      <c r="O263" s="94"/>
      <c r="P263" s="95"/>
      <c r="Q263" s="94"/>
      <c r="R263" s="95"/>
      <c r="S263" s="94"/>
      <c r="T263" s="95"/>
      <c r="U263" s="94"/>
      <c r="V263" s="95"/>
      <c r="W263" s="94"/>
      <c r="X263" s="95"/>
      <c r="Y263" s="94"/>
      <c r="Z263" s="95"/>
      <c r="AA263" s="94"/>
      <c r="AB263" s="95"/>
      <c r="AC263" s="94"/>
      <c r="AD263" s="95"/>
      <c r="AE263" s="94"/>
      <c r="AF263" s="95"/>
      <c r="AG263" s="94"/>
      <c r="AH263" s="95"/>
      <c r="AI263" s="94"/>
      <c r="AJ263" s="95"/>
      <c r="AK263" s="94"/>
      <c r="AL263" s="95"/>
      <c r="AM263" s="94"/>
      <c r="AN263" s="95"/>
      <c r="AO263" s="94"/>
      <c r="AP263" s="95"/>
      <c r="AQ263" s="94"/>
      <c r="AR263" s="95"/>
      <c r="AS263" s="94"/>
      <c r="AT263" s="95"/>
      <c r="AU263" s="94"/>
      <c r="AV263" s="95"/>
      <c r="AW263" s="94"/>
      <c r="AX263" s="95"/>
      <c r="AY263" s="94"/>
      <c r="AZ263" s="95"/>
      <c r="BA263" s="94"/>
      <c r="BB263" s="95"/>
      <c r="BC263" s="94"/>
      <c r="BD263" s="96"/>
      <c r="BE263" s="130" t="str">
        <f t="shared" si="36"/>
        <v/>
      </c>
      <c r="BF263" s="130" t="str">
        <f t="shared" si="36"/>
        <v/>
      </c>
      <c r="BG263" s="130" t="str">
        <f t="shared" si="36"/>
        <v/>
      </c>
      <c r="BH263" s="130" t="str">
        <f t="shared" si="36"/>
        <v/>
      </c>
      <c r="BI263" s="130" t="str">
        <f t="shared" si="36"/>
        <v/>
      </c>
      <c r="BJ263" s="86"/>
      <c r="BK263" s="104"/>
    </row>
    <row r="264" spans="1:63" ht="26.1" customHeight="1" x14ac:dyDescent="0.25">
      <c r="A264" s="143"/>
      <c r="B264" s="145" t="s">
        <v>107</v>
      </c>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31">
        <f>SUM(BE233:BE263)</f>
        <v>0</v>
      </c>
      <c r="BF264" s="131">
        <f t="shared" ref="BF264:BI264" si="37">SUM(BF233:BF263)</f>
        <v>0</v>
      </c>
      <c r="BG264" s="131">
        <f t="shared" si="37"/>
        <v>0</v>
      </c>
      <c r="BH264" s="131">
        <f t="shared" si="37"/>
        <v>0</v>
      </c>
      <c r="BI264" s="131">
        <f t="shared" si="37"/>
        <v>0</v>
      </c>
      <c r="BJ264" s="85" t="str">
        <f>IFERROR(AVERAGE(BJ234:BJ263),"")</f>
        <v/>
      </c>
      <c r="BK264" s="84"/>
    </row>
    <row r="265" spans="1:63" ht="26.1" customHeight="1" x14ac:dyDescent="0.25">
      <c r="A265" s="143"/>
      <c r="B265" s="147"/>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9"/>
      <c r="BF265" s="149"/>
      <c r="BG265" s="149"/>
      <c r="BH265" s="149"/>
      <c r="BI265" s="149"/>
      <c r="BJ265" s="149"/>
      <c r="BK265" s="150"/>
    </row>
    <row r="266" spans="1:63" ht="26.1" customHeight="1" x14ac:dyDescent="0.25">
      <c r="A266" s="143"/>
      <c r="B266" s="147"/>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c r="BI266" s="148"/>
      <c r="BJ266" s="148"/>
      <c r="BK266" s="150"/>
    </row>
    <row r="267" spans="1:63" ht="26.1" customHeight="1" x14ac:dyDescent="0.25">
      <c r="A267" s="143"/>
      <c r="B267" s="147"/>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50"/>
    </row>
    <row r="268" spans="1:63" ht="26.1" customHeight="1" x14ac:dyDescent="0.25">
      <c r="A268" s="143"/>
      <c r="B268" s="147"/>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50"/>
    </row>
    <row r="269" spans="1:63" ht="26.1" customHeight="1" x14ac:dyDescent="0.25">
      <c r="A269" s="143"/>
      <c r="B269" s="147"/>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c r="BI269" s="148"/>
      <c r="BJ269" s="148"/>
      <c r="BK269" s="150"/>
    </row>
    <row r="270" spans="1:63" ht="26.1" customHeight="1" x14ac:dyDescent="0.25">
      <c r="A270" s="143"/>
      <c r="B270" s="147"/>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c r="BI270" s="148"/>
      <c r="BJ270" s="148"/>
      <c r="BK270" s="150"/>
    </row>
    <row r="271" spans="1:63" ht="26.1" customHeight="1" x14ac:dyDescent="0.25">
      <c r="A271" s="143"/>
      <c r="B271" s="147"/>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c r="BI271" s="148"/>
      <c r="BJ271" s="148"/>
      <c r="BK271" s="150"/>
    </row>
    <row r="272" spans="1:63" ht="26.1" customHeight="1" x14ac:dyDescent="0.25">
      <c r="A272" s="143"/>
      <c r="B272" s="147"/>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c r="BI272" s="148"/>
      <c r="BJ272" s="148"/>
      <c r="BK272" s="150"/>
    </row>
    <row r="273" spans="1:63" ht="26.1" customHeight="1" x14ac:dyDescent="0.25">
      <c r="A273" s="143"/>
      <c r="B273" s="147"/>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c r="BI273" s="148"/>
      <c r="BJ273" s="148"/>
      <c r="BK273" s="150"/>
    </row>
    <row r="274" spans="1:63" ht="26.1" customHeight="1" x14ac:dyDescent="0.25">
      <c r="A274" s="143"/>
      <c r="B274" s="147"/>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c r="BI274" s="148"/>
      <c r="BJ274" s="148"/>
      <c r="BK274" s="150"/>
    </row>
    <row r="275" spans="1:63" ht="26.1" customHeight="1" x14ac:dyDescent="0.25">
      <c r="A275" s="143"/>
      <c r="B275" s="147"/>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c r="BI275" s="148"/>
      <c r="BJ275" s="148"/>
      <c r="BK275" s="150"/>
    </row>
    <row r="276" spans="1:63" ht="26.1" customHeight="1" thickBot="1" x14ac:dyDescent="0.3">
      <c r="A276" s="143"/>
      <c r="B276" s="158"/>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60"/>
    </row>
    <row r="277" spans="1:63" ht="26.1" customHeight="1" thickBot="1" x14ac:dyDescent="0.3">
      <c r="A277" s="143"/>
      <c r="B277" s="163"/>
      <c r="C277" s="163"/>
      <c r="D277" s="163"/>
      <c r="E277" s="28"/>
      <c r="F277" s="28"/>
      <c r="G277" s="28"/>
      <c r="H277" s="30"/>
      <c r="I277" s="28"/>
      <c r="J277" s="29"/>
      <c r="K277" s="29"/>
      <c r="L277" s="29"/>
      <c r="M277" s="30"/>
      <c r="N277" s="30"/>
      <c r="O277" s="30"/>
      <c r="P277" s="30"/>
      <c r="Q277" s="30"/>
      <c r="R277" s="30"/>
      <c r="S277" s="28"/>
      <c r="T277" s="29"/>
      <c r="U277" s="29"/>
      <c r="V277" s="29"/>
      <c r="W277" s="30"/>
      <c r="X277" s="28"/>
      <c r="Y277" s="29"/>
      <c r="Z277" s="29"/>
      <c r="AA277" s="29"/>
      <c r="AB277" s="30"/>
      <c r="AC277" s="30"/>
      <c r="AD277" s="30"/>
      <c r="AE277" s="30"/>
      <c r="AF277" s="30"/>
      <c r="AG277" s="30"/>
      <c r="AH277" s="28"/>
      <c r="AI277" s="29"/>
      <c r="AJ277" s="29"/>
      <c r="AK277" s="29"/>
      <c r="AL277" s="30"/>
      <c r="AM277" s="30"/>
      <c r="AN277" s="30"/>
      <c r="AO277" s="30"/>
      <c r="AP277" s="30"/>
      <c r="AQ277" s="30"/>
      <c r="AR277" s="30"/>
      <c r="AS277" s="30"/>
      <c r="AT277" s="30"/>
      <c r="AU277" s="30"/>
      <c r="AV277" s="28"/>
      <c r="AW277" s="29"/>
      <c r="AX277" s="29"/>
      <c r="AY277" s="29"/>
      <c r="AZ277" s="30"/>
      <c r="BA277" s="30"/>
      <c r="BB277" s="30"/>
      <c r="BC277" s="30"/>
      <c r="BD277" s="30"/>
      <c r="BE277" s="30"/>
      <c r="BF277" s="30"/>
      <c r="BG277" s="30"/>
      <c r="BH277" s="30"/>
      <c r="BI277" s="30"/>
      <c r="BJ277" s="30"/>
      <c r="BK277" s="31"/>
    </row>
    <row r="278" spans="1:63" ht="26.1" customHeight="1" thickBot="1" x14ac:dyDescent="0.35">
      <c r="A278" s="143" t="s">
        <v>42</v>
      </c>
      <c r="B278" s="156" t="str">
        <f>TEXT(B279,"MMMM")&amp;" "&amp;Kalenderjahr</f>
        <v>Juli 2024</v>
      </c>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7"/>
      <c r="AL278" s="157"/>
      <c r="AM278" s="157"/>
      <c r="AN278" s="157"/>
      <c r="AO278" s="157"/>
      <c r="AP278" s="157"/>
      <c r="AQ278" s="157"/>
      <c r="AR278" s="157"/>
      <c r="AS278" s="157"/>
      <c r="AT278" s="157"/>
      <c r="AU278" s="157"/>
      <c r="AV278" s="157"/>
      <c r="AW278" s="157"/>
      <c r="AX278" s="157"/>
      <c r="AY278" s="157"/>
      <c r="AZ278" s="157"/>
      <c r="BA278" s="157"/>
      <c r="BB278" s="157"/>
      <c r="BC278" s="157"/>
      <c r="BD278" s="157"/>
      <c r="BE278" s="129" t="s">
        <v>94</v>
      </c>
      <c r="BF278" s="129" t="s">
        <v>95</v>
      </c>
      <c r="BG278" s="129" t="s">
        <v>99</v>
      </c>
      <c r="BH278" s="129" t="s">
        <v>100</v>
      </c>
      <c r="BI278" s="129" t="s">
        <v>102</v>
      </c>
      <c r="BJ278" s="129" t="s">
        <v>106</v>
      </c>
      <c r="BK278" s="101" t="s">
        <v>90</v>
      </c>
    </row>
    <row r="279" spans="1:63" ht="26.1" customHeight="1" x14ac:dyDescent="0.25">
      <c r="A279" s="143"/>
      <c r="B279" s="32">
        <f>B263+1</f>
        <v>45474</v>
      </c>
      <c r="C279" s="19" t="str">
        <f t="shared" si="32"/>
        <v>Mo</v>
      </c>
      <c r="D279" s="20">
        <f t="shared" si="31"/>
        <v>27</v>
      </c>
      <c r="E279" s="69" t="str">
        <f>IFERROR(VLOOKUP(B279,Einstellungen!$B$7:$C$122,2,FALSE),"")</f>
        <v/>
      </c>
      <c r="F279" s="97"/>
      <c r="G279" s="93"/>
      <c r="H279" s="115" t="str">
        <f t="shared" ref="H279:H309" si="38">IF(AND(F279&lt;&gt;"",G279&lt;&gt;""),IF($G279&gt;$F279,$G279-$F279,1+$G279-$F279),"")</f>
        <v/>
      </c>
      <c r="I279" s="90"/>
      <c r="J279" s="91"/>
      <c r="K279" s="90"/>
      <c r="L279" s="91"/>
      <c r="M279" s="90"/>
      <c r="N279" s="91"/>
      <c r="O279" s="90"/>
      <c r="P279" s="91"/>
      <c r="Q279" s="90"/>
      <c r="R279" s="91"/>
      <c r="S279" s="90"/>
      <c r="T279" s="91"/>
      <c r="U279" s="90"/>
      <c r="V279" s="91"/>
      <c r="W279" s="90"/>
      <c r="X279" s="91"/>
      <c r="Y279" s="90"/>
      <c r="Z279" s="91"/>
      <c r="AA279" s="90"/>
      <c r="AB279" s="91"/>
      <c r="AC279" s="90"/>
      <c r="AD279" s="91"/>
      <c r="AE279" s="90"/>
      <c r="AF279" s="91"/>
      <c r="AG279" s="90"/>
      <c r="AH279" s="91"/>
      <c r="AI279" s="90"/>
      <c r="AJ279" s="91"/>
      <c r="AK279" s="90"/>
      <c r="AL279" s="91"/>
      <c r="AM279" s="90"/>
      <c r="AN279" s="91"/>
      <c r="AO279" s="90"/>
      <c r="AP279" s="91"/>
      <c r="AQ279" s="90"/>
      <c r="AR279" s="91"/>
      <c r="AS279" s="90"/>
      <c r="AT279" s="91"/>
      <c r="AU279" s="90"/>
      <c r="AV279" s="91"/>
      <c r="AW279" s="90"/>
      <c r="AX279" s="91"/>
      <c r="AY279" s="90"/>
      <c r="AZ279" s="91"/>
      <c r="BA279" s="90"/>
      <c r="BB279" s="91"/>
      <c r="BC279" s="90"/>
      <c r="BD279" s="92"/>
      <c r="BE279" s="130" t="str">
        <f>IF(COUNTIF($I279:$BD279,BE$6)&lt;&gt;0,COUNTIF($I279:$BD279,BE$6),"")</f>
        <v/>
      </c>
      <c r="BF279" s="130" t="str">
        <f>IF(COUNTIF($I279:$BD279,BF$6)&lt;&gt;0,COUNTIF($I279:$BD279,BF$6),"")</f>
        <v/>
      </c>
      <c r="BG279" s="130" t="str">
        <f t="shared" ref="BG279:BI294" si="39">IF(COUNTIF($I279:$BD279,BG$6)&lt;&gt;0,COUNTIF($I279:$BD279,BG$6),"")</f>
        <v/>
      </c>
      <c r="BH279" s="130" t="str">
        <f t="shared" si="39"/>
        <v/>
      </c>
      <c r="BI279" s="130" t="str">
        <f t="shared" si="39"/>
        <v/>
      </c>
      <c r="BJ279" s="86"/>
      <c r="BK279" s="103"/>
    </row>
    <row r="280" spans="1:63" ht="26.1" customHeight="1" x14ac:dyDescent="0.25">
      <c r="A280" s="143"/>
      <c r="B280" s="32">
        <f t="shared" si="33"/>
        <v>45475</v>
      </c>
      <c r="C280" s="19" t="str">
        <f t="shared" si="32"/>
        <v>Di</v>
      </c>
      <c r="D280" s="20" t="str">
        <f t="shared" si="31"/>
        <v/>
      </c>
      <c r="E280" s="69" t="str">
        <f>IFERROR(VLOOKUP(B280,Einstellungen!$B$7:$C$122,2,FALSE),"")</f>
        <v/>
      </c>
      <c r="F280" s="97"/>
      <c r="G280" s="93"/>
      <c r="H280" s="115" t="str">
        <f t="shared" si="38"/>
        <v/>
      </c>
      <c r="I280" s="94"/>
      <c r="J280" s="95"/>
      <c r="K280" s="94"/>
      <c r="L280" s="95"/>
      <c r="M280" s="94"/>
      <c r="N280" s="95"/>
      <c r="O280" s="94"/>
      <c r="P280" s="95"/>
      <c r="Q280" s="94"/>
      <c r="R280" s="95"/>
      <c r="S280" s="94"/>
      <c r="T280" s="95"/>
      <c r="U280" s="94"/>
      <c r="V280" s="95"/>
      <c r="W280" s="94"/>
      <c r="X280" s="95"/>
      <c r="Y280" s="94"/>
      <c r="Z280" s="95"/>
      <c r="AA280" s="94"/>
      <c r="AB280" s="95"/>
      <c r="AC280" s="94"/>
      <c r="AD280" s="95"/>
      <c r="AE280" s="94"/>
      <c r="AF280" s="95"/>
      <c r="AG280" s="94"/>
      <c r="AH280" s="95"/>
      <c r="AI280" s="94"/>
      <c r="AJ280" s="95"/>
      <c r="AK280" s="94"/>
      <c r="AL280" s="95"/>
      <c r="AM280" s="94"/>
      <c r="AN280" s="95"/>
      <c r="AO280" s="94"/>
      <c r="AP280" s="95"/>
      <c r="AQ280" s="94"/>
      <c r="AR280" s="95"/>
      <c r="AS280" s="94"/>
      <c r="AT280" s="95"/>
      <c r="AU280" s="94"/>
      <c r="AV280" s="95"/>
      <c r="AW280" s="94"/>
      <c r="AX280" s="95"/>
      <c r="AY280" s="94"/>
      <c r="AZ280" s="95"/>
      <c r="BA280" s="94"/>
      <c r="BB280" s="95"/>
      <c r="BC280" s="94"/>
      <c r="BD280" s="96"/>
      <c r="BE280" s="130" t="str">
        <f t="shared" ref="BE280:BI309" si="40">IF(COUNTIF($I280:$BD280,BE$6)&lt;&gt;0,COUNTIF($I280:$BD280,BE$6),"")</f>
        <v/>
      </c>
      <c r="BF280" s="130" t="str">
        <f t="shared" si="40"/>
        <v/>
      </c>
      <c r="BG280" s="130" t="str">
        <f t="shared" si="39"/>
        <v/>
      </c>
      <c r="BH280" s="130" t="str">
        <f t="shared" si="39"/>
        <v/>
      </c>
      <c r="BI280" s="130" t="str">
        <f t="shared" si="39"/>
        <v/>
      </c>
      <c r="BJ280" s="86"/>
      <c r="BK280" s="104"/>
    </row>
    <row r="281" spans="1:63" ht="26.1" customHeight="1" x14ac:dyDescent="0.25">
      <c r="A281" s="143"/>
      <c r="B281" s="32">
        <f t="shared" si="33"/>
        <v>45476</v>
      </c>
      <c r="C281" s="19" t="str">
        <f t="shared" si="32"/>
        <v>Mi</v>
      </c>
      <c r="D281" s="20" t="str">
        <f t="shared" si="31"/>
        <v/>
      </c>
      <c r="E281" s="69" t="str">
        <f>IFERROR(VLOOKUP(B281,Einstellungen!$B$7:$C$122,2,FALSE),"")</f>
        <v/>
      </c>
      <c r="F281" s="97"/>
      <c r="G281" s="93"/>
      <c r="H281" s="115" t="str">
        <f t="shared" si="38"/>
        <v/>
      </c>
      <c r="I281" s="94"/>
      <c r="J281" s="95"/>
      <c r="K281" s="94"/>
      <c r="L281" s="95"/>
      <c r="M281" s="94"/>
      <c r="N281" s="95"/>
      <c r="O281" s="94"/>
      <c r="P281" s="95"/>
      <c r="Q281" s="94"/>
      <c r="R281" s="95"/>
      <c r="S281" s="94"/>
      <c r="T281" s="95"/>
      <c r="U281" s="94"/>
      <c r="V281" s="95"/>
      <c r="W281" s="94"/>
      <c r="X281" s="95"/>
      <c r="Y281" s="94"/>
      <c r="Z281" s="95"/>
      <c r="AA281" s="94"/>
      <c r="AB281" s="95"/>
      <c r="AC281" s="94"/>
      <c r="AD281" s="95"/>
      <c r="AE281" s="94"/>
      <c r="AF281" s="95"/>
      <c r="AG281" s="94"/>
      <c r="AH281" s="95"/>
      <c r="AI281" s="94"/>
      <c r="AJ281" s="95"/>
      <c r="AK281" s="94"/>
      <c r="AL281" s="95"/>
      <c r="AM281" s="94"/>
      <c r="AN281" s="95"/>
      <c r="AO281" s="94"/>
      <c r="AP281" s="95"/>
      <c r="AQ281" s="94"/>
      <c r="AR281" s="95"/>
      <c r="AS281" s="94"/>
      <c r="AT281" s="95"/>
      <c r="AU281" s="94"/>
      <c r="AV281" s="95"/>
      <c r="AW281" s="94"/>
      <c r="AX281" s="95"/>
      <c r="AY281" s="94"/>
      <c r="AZ281" s="95"/>
      <c r="BA281" s="94"/>
      <c r="BB281" s="95"/>
      <c r="BC281" s="94"/>
      <c r="BD281" s="96"/>
      <c r="BE281" s="130" t="str">
        <f t="shared" si="40"/>
        <v/>
      </c>
      <c r="BF281" s="130" t="str">
        <f t="shared" si="40"/>
        <v/>
      </c>
      <c r="BG281" s="130" t="str">
        <f t="shared" si="39"/>
        <v/>
      </c>
      <c r="BH281" s="130" t="str">
        <f t="shared" si="39"/>
        <v/>
      </c>
      <c r="BI281" s="130" t="str">
        <f t="shared" si="39"/>
        <v/>
      </c>
      <c r="BJ281" s="86"/>
      <c r="BK281" s="104"/>
    </row>
    <row r="282" spans="1:63" ht="26.1" customHeight="1" x14ac:dyDescent="0.25">
      <c r="A282" s="143"/>
      <c r="B282" s="32">
        <f t="shared" si="33"/>
        <v>45477</v>
      </c>
      <c r="C282" s="19" t="str">
        <f t="shared" si="32"/>
        <v>Do</v>
      </c>
      <c r="D282" s="20" t="str">
        <f t="shared" si="31"/>
        <v/>
      </c>
      <c r="E282" s="69" t="str">
        <f>IFERROR(VLOOKUP(B282,Einstellungen!$B$7:$C$122,2,FALSE),"")</f>
        <v/>
      </c>
      <c r="F282" s="97"/>
      <c r="G282" s="93"/>
      <c r="H282" s="115" t="str">
        <f t="shared" si="38"/>
        <v/>
      </c>
      <c r="I282" s="94"/>
      <c r="J282" s="95"/>
      <c r="K282" s="94"/>
      <c r="L282" s="95"/>
      <c r="M282" s="94"/>
      <c r="N282" s="95"/>
      <c r="O282" s="94"/>
      <c r="P282" s="95"/>
      <c r="Q282" s="94"/>
      <c r="R282" s="95"/>
      <c r="S282" s="94"/>
      <c r="T282" s="95"/>
      <c r="U282" s="94"/>
      <c r="V282" s="95"/>
      <c r="W282" s="94"/>
      <c r="X282" s="95"/>
      <c r="Y282" s="94"/>
      <c r="Z282" s="95"/>
      <c r="AA282" s="94"/>
      <c r="AB282" s="95"/>
      <c r="AC282" s="94"/>
      <c r="AD282" s="95"/>
      <c r="AE282" s="94"/>
      <c r="AF282" s="95"/>
      <c r="AG282" s="94"/>
      <c r="AH282" s="95"/>
      <c r="AI282" s="94"/>
      <c r="AJ282" s="95"/>
      <c r="AK282" s="94"/>
      <c r="AL282" s="95"/>
      <c r="AM282" s="94"/>
      <c r="AN282" s="95"/>
      <c r="AO282" s="94"/>
      <c r="AP282" s="95"/>
      <c r="AQ282" s="94"/>
      <c r="AR282" s="95"/>
      <c r="AS282" s="94"/>
      <c r="AT282" s="95"/>
      <c r="AU282" s="94"/>
      <c r="AV282" s="95"/>
      <c r="AW282" s="94"/>
      <c r="AX282" s="95"/>
      <c r="AY282" s="94"/>
      <c r="AZ282" s="95"/>
      <c r="BA282" s="94"/>
      <c r="BB282" s="95"/>
      <c r="BC282" s="94"/>
      <c r="BD282" s="96"/>
      <c r="BE282" s="130" t="str">
        <f t="shared" si="40"/>
        <v/>
      </c>
      <c r="BF282" s="130" t="str">
        <f t="shared" si="40"/>
        <v/>
      </c>
      <c r="BG282" s="130" t="str">
        <f t="shared" si="39"/>
        <v/>
      </c>
      <c r="BH282" s="130" t="str">
        <f t="shared" si="39"/>
        <v/>
      </c>
      <c r="BI282" s="130" t="str">
        <f t="shared" si="39"/>
        <v/>
      </c>
      <c r="BJ282" s="86"/>
      <c r="BK282" s="104"/>
    </row>
    <row r="283" spans="1:63" ht="26.1" customHeight="1" x14ac:dyDescent="0.25">
      <c r="A283" s="143"/>
      <c r="B283" s="32">
        <f t="shared" si="33"/>
        <v>45478</v>
      </c>
      <c r="C283" s="19" t="str">
        <f t="shared" si="32"/>
        <v>Fr</v>
      </c>
      <c r="D283" s="20" t="str">
        <f t="shared" si="31"/>
        <v/>
      </c>
      <c r="E283" s="69" t="str">
        <f>IFERROR(VLOOKUP(B283,Einstellungen!$B$7:$C$122,2,FALSE),"")</f>
        <v/>
      </c>
      <c r="F283" s="97"/>
      <c r="G283" s="93"/>
      <c r="H283" s="115" t="str">
        <f t="shared" si="38"/>
        <v/>
      </c>
      <c r="I283" s="94"/>
      <c r="J283" s="95"/>
      <c r="K283" s="94"/>
      <c r="L283" s="95"/>
      <c r="M283" s="94"/>
      <c r="N283" s="95"/>
      <c r="O283" s="94"/>
      <c r="P283" s="95"/>
      <c r="Q283" s="94"/>
      <c r="R283" s="95"/>
      <c r="S283" s="94"/>
      <c r="T283" s="95"/>
      <c r="U283" s="94"/>
      <c r="V283" s="95"/>
      <c r="W283" s="94"/>
      <c r="X283" s="95"/>
      <c r="Y283" s="94"/>
      <c r="Z283" s="95"/>
      <c r="AA283" s="94"/>
      <c r="AB283" s="95"/>
      <c r="AC283" s="94"/>
      <c r="AD283" s="95"/>
      <c r="AE283" s="94"/>
      <c r="AF283" s="95"/>
      <c r="AG283" s="94"/>
      <c r="AH283" s="95"/>
      <c r="AI283" s="94"/>
      <c r="AJ283" s="95"/>
      <c r="AK283" s="94"/>
      <c r="AL283" s="95"/>
      <c r="AM283" s="94"/>
      <c r="AN283" s="95"/>
      <c r="AO283" s="94"/>
      <c r="AP283" s="95"/>
      <c r="AQ283" s="94"/>
      <c r="AR283" s="95"/>
      <c r="AS283" s="94"/>
      <c r="AT283" s="95"/>
      <c r="AU283" s="94"/>
      <c r="AV283" s="95"/>
      <c r="AW283" s="94"/>
      <c r="AX283" s="95"/>
      <c r="AY283" s="94"/>
      <c r="AZ283" s="95"/>
      <c r="BA283" s="94"/>
      <c r="BB283" s="95"/>
      <c r="BC283" s="94"/>
      <c r="BD283" s="96"/>
      <c r="BE283" s="130" t="str">
        <f t="shared" si="40"/>
        <v/>
      </c>
      <c r="BF283" s="130" t="str">
        <f t="shared" si="40"/>
        <v/>
      </c>
      <c r="BG283" s="130" t="str">
        <f t="shared" si="39"/>
        <v/>
      </c>
      <c r="BH283" s="130" t="str">
        <f t="shared" si="39"/>
        <v/>
      </c>
      <c r="BI283" s="130" t="str">
        <f t="shared" si="39"/>
        <v/>
      </c>
      <c r="BJ283" s="86"/>
      <c r="BK283" s="104"/>
    </row>
    <row r="284" spans="1:63" ht="26.1" customHeight="1" x14ac:dyDescent="0.25">
      <c r="A284" s="143"/>
      <c r="B284" s="32">
        <f t="shared" si="33"/>
        <v>45479</v>
      </c>
      <c r="C284" s="19" t="str">
        <f t="shared" si="32"/>
        <v>Sa</v>
      </c>
      <c r="D284" s="20" t="str">
        <f t="shared" si="31"/>
        <v/>
      </c>
      <c r="E284" s="69" t="str">
        <f>IFERROR(VLOOKUP(B284,Einstellungen!$B$7:$C$122,2,FALSE),"")</f>
        <v/>
      </c>
      <c r="F284" s="97"/>
      <c r="G284" s="93"/>
      <c r="H284" s="115" t="str">
        <f t="shared" si="38"/>
        <v/>
      </c>
      <c r="I284" s="94"/>
      <c r="J284" s="95"/>
      <c r="K284" s="94"/>
      <c r="L284" s="95"/>
      <c r="M284" s="94"/>
      <c r="N284" s="95"/>
      <c r="O284" s="94"/>
      <c r="P284" s="95"/>
      <c r="Q284" s="94"/>
      <c r="R284" s="95"/>
      <c r="S284" s="94"/>
      <c r="T284" s="95"/>
      <c r="U284" s="94"/>
      <c r="V284" s="95"/>
      <c r="W284" s="94"/>
      <c r="X284" s="95"/>
      <c r="Y284" s="94"/>
      <c r="Z284" s="95"/>
      <c r="AA284" s="94"/>
      <c r="AB284" s="95"/>
      <c r="AC284" s="94"/>
      <c r="AD284" s="95"/>
      <c r="AE284" s="94"/>
      <c r="AF284" s="95"/>
      <c r="AG284" s="94"/>
      <c r="AH284" s="95"/>
      <c r="AI284" s="94"/>
      <c r="AJ284" s="95"/>
      <c r="AK284" s="94"/>
      <c r="AL284" s="95"/>
      <c r="AM284" s="94"/>
      <c r="AN284" s="95"/>
      <c r="AO284" s="94"/>
      <c r="AP284" s="95"/>
      <c r="AQ284" s="94"/>
      <c r="AR284" s="95"/>
      <c r="AS284" s="94"/>
      <c r="AT284" s="95"/>
      <c r="AU284" s="94"/>
      <c r="AV284" s="95"/>
      <c r="AW284" s="94"/>
      <c r="AX284" s="95"/>
      <c r="AY284" s="94"/>
      <c r="AZ284" s="95"/>
      <c r="BA284" s="94"/>
      <c r="BB284" s="95"/>
      <c r="BC284" s="94"/>
      <c r="BD284" s="96"/>
      <c r="BE284" s="130" t="str">
        <f t="shared" si="40"/>
        <v/>
      </c>
      <c r="BF284" s="130" t="str">
        <f t="shared" si="40"/>
        <v/>
      </c>
      <c r="BG284" s="130" t="str">
        <f t="shared" si="39"/>
        <v/>
      </c>
      <c r="BH284" s="130" t="str">
        <f t="shared" si="39"/>
        <v/>
      </c>
      <c r="BI284" s="130" t="str">
        <f t="shared" si="39"/>
        <v/>
      </c>
      <c r="BJ284" s="86"/>
      <c r="BK284" s="104"/>
    </row>
    <row r="285" spans="1:63" ht="26.1" customHeight="1" x14ac:dyDescent="0.25">
      <c r="A285" s="143"/>
      <c r="B285" s="32">
        <f t="shared" si="33"/>
        <v>45480</v>
      </c>
      <c r="C285" s="19" t="str">
        <f t="shared" si="32"/>
        <v>So</v>
      </c>
      <c r="D285" s="20" t="str">
        <f t="shared" si="31"/>
        <v/>
      </c>
      <c r="E285" s="69" t="str">
        <f>IFERROR(VLOOKUP(B285,Einstellungen!$B$7:$C$122,2,FALSE),"")</f>
        <v/>
      </c>
      <c r="F285" s="97"/>
      <c r="G285" s="93"/>
      <c r="H285" s="115" t="str">
        <f t="shared" si="38"/>
        <v/>
      </c>
      <c r="I285" s="94"/>
      <c r="J285" s="95"/>
      <c r="K285" s="94"/>
      <c r="L285" s="95"/>
      <c r="M285" s="94"/>
      <c r="N285" s="95"/>
      <c r="O285" s="94"/>
      <c r="P285" s="95"/>
      <c r="Q285" s="94"/>
      <c r="R285" s="95"/>
      <c r="S285" s="94"/>
      <c r="T285" s="95"/>
      <c r="U285" s="94"/>
      <c r="V285" s="95"/>
      <c r="W285" s="94"/>
      <c r="X285" s="95"/>
      <c r="Y285" s="94"/>
      <c r="Z285" s="95"/>
      <c r="AA285" s="94"/>
      <c r="AB285" s="95"/>
      <c r="AC285" s="94"/>
      <c r="AD285" s="95"/>
      <c r="AE285" s="94"/>
      <c r="AF285" s="95"/>
      <c r="AG285" s="94"/>
      <c r="AH285" s="95"/>
      <c r="AI285" s="94"/>
      <c r="AJ285" s="95"/>
      <c r="AK285" s="94"/>
      <c r="AL285" s="95"/>
      <c r="AM285" s="94"/>
      <c r="AN285" s="95"/>
      <c r="AO285" s="94"/>
      <c r="AP285" s="95"/>
      <c r="AQ285" s="94"/>
      <c r="AR285" s="95"/>
      <c r="AS285" s="94"/>
      <c r="AT285" s="95"/>
      <c r="AU285" s="94"/>
      <c r="AV285" s="95"/>
      <c r="AW285" s="94"/>
      <c r="AX285" s="95"/>
      <c r="AY285" s="94"/>
      <c r="AZ285" s="95"/>
      <c r="BA285" s="94"/>
      <c r="BB285" s="95"/>
      <c r="BC285" s="94"/>
      <c r="BD285" s="96"/>
      <c r="BE285" s="130" t="str">
        <f t="shared" si="40"/>
        <v/>
      </c>
      <c r="BF285" s="130" t="str">
        <f t="shared" si="40"/>
        <v/>
      </c>
      <c r="BG285" s="130" t="str">
        <f t="shared" si="39"/>
        <v/>
      </c>
      <c r="BH285" s="130" t="str">
        <f t="shared" si="39"/>
        <v/>
      </c>
      <c r="BI285" s="130" t="str">
        <f t="shared" si="39"/>
        <v/>
      </c>
      <c r="BJ285" s="86"/>
      <c r="BK285" s="104"/>
    </row>
    <row r="286" spans="1:63" ht="26.1" customHeight="1" x14ac:dyDescent="0.25">
      <c r="A286" s="143"/>
      <c r="B286" s="32">
        <f t="shared" si="33"/>
        <v>45481</v>
      </c>
      <c r="C286" s="19" t="str">
        <f t="shared" si="32"/>
        <v>Mo</v>
      </c>
      <c r="D286" s="20">
        <f t="shared" si="31"/>
        <v>28</v>
      </c>
      <c r="E286" s="69" t="str">
        <f>IFERROR(VLOOKUP(B286,Einstellungen!$B$7:$C$122,2,FALSE),"")</f>
        <v/>
      </c>
      <c r="F286" s="97"/>
      <c r="G286" s="93"/>
      <c r="H286" s="115" t="str">
        <f t="shared" si="38"/>
        <v/>
      </c>
      <c r="I286" s="94"/>
      <c r="J286" s="95"/>
      <c r="K286" s="94"/>
      <c r="L286" s="95"/>
      <c r="M286" s="94"/>
      <c r="N286" s="95"/>
      <c r="O286" s="94"/>
      <c r="P286" s="95"/>
      <c r="Q286" s="94"/>
      <c r="R286" s="95"/>
      <c r="S286" s="94"/>
      <c r="T286" s="95"/>
      <c r="U286" s="94"/>
      <c r="V286" s="95"/>
      <c r="W286" s="94"/>
      <c r="X286" s="95"/>
      <c r="Y286" s="94"/>
      <c r="Z286" s="95"/>
      <c r="AA286" s="94"/>
      <c r="AB286" s="95"/>
      <c r="AC286" s="94"/>
      <c r="AD286" s="95"/>
      <c r="AE286" s="94"/>
      <c r="AF286" s="95"/>
      <c r="AG286" s="94"/>
      <c r="AH286" s="95"/>
      <c r="AI286" s="94"/>
      <c r="AJ286" s="95"/>
      <c r="AK286" s="94"/>
      <c r="AL286" s="95"/>
      <c r="AM286" s="94"/>
      <c r="AN286" s="95"/>
      <c r="AO286" s="94"/>
      <c r="AP286" s="95"/>
      <c r="AQ286" s="94"/>
      <c r="AR286" s="95"/>
      <c r="AS286" s="94"/>
      <c r="AT286" s="95"/>
      <c r="AU286" s="94"/>
      <c r="AV286" s="95"/>
      <c r="AW286" s="94"/>
      <c r="AX286" s="95"/>
      <c r="AY286" s="94"/>
      <c r="AZ286" s="95"/>
      <c r="BA286" s="94"/>
      <c r="BB286" s="95"/>
      <c r="BC286" s="94"/>
      <c r="BD286" s="96"/>
      <c r="BE286" s="130" t="str">
        <f t="shared" si="40"/>
        <v/>
      </c>
      <c r="BF286" s="130" t="str">
        <f t="shared" si="40"/>
        <v/>
      </c>
      <c r="BG286" s="130" t="str">
        <f t="shared" si="39"/>
        <v/>
      </c>
      <c r="BH286" s="130" t="str">
        <f t="shared" si="39"/>
        <v/>
      </c>
      <c r="BI286" s="130" t="str">
        <f t="shared" si="39"/>
        <v/>
      </c>
      <c r="BJ286" s="86"/>
      <c r="BK286" s="104"/>
    </row>
    <row r="287" spans="1:63" ht="26.1" customHeight="1" x14ac:dyDescent="0.25">
      <c r="A287" s="143"/>
      <c r="B287" s="32">
        <f t="shared" si="33"/>
        <v>45482</v>
      </c>
      <c r="C287" s="19" t="str">
        <f t="shared" si="32"/>
        <v>Di</v>
      </c>
      <c r="D287" s="20" t="str">
        <f t="shared" si="31"/>
        <v/>
      </c>
      <c r="E287" s="69" t="str">
        <f>IFERROR(VLOOKUP(B287,Einstellungen!$B$7:$C$122,2,FALSE),"")</f>
        <v/>
      </c>
      <c r="F287" s="97"/>
      <c r="G287" s="93"/>
      <c r="H287" s="115" t="str">
        <f t="shared" si="38"/>
        <v/>
      </c>
      <c r="I287" s="94"/>
      <c r="J287" s="95"/>
      <c r="K287" s="94"/>
      <c r="L287" s="95"/>
      <c r="M287" s="94"/>
      <c r="N287" s="95"/>
      <c r="O287" s="94"/>
      <c r="P287" s="95"/>
      <c r="Q287" s="94"/>
      <c r="R287" s="95"/>
      <c r="S287" s="94"/>
      <c r="T287" s="95"/>
      <c r="U287" s="94"/>
      <c r="V287" s="95"/>
      <c r="W287" s="94"/>
      <c r="X287" s="95"/>
      <c r="Y287" s="94"/>
      <c r="Z287" s="95"/>
      <c r="AA287" s="94"/>
      <c r="AB287" s="95"/>
      <c r="AC287" s="94"/>
      <c r="AD287" s="95"/>
      <c r="AE287" s="94"/>
      <c r="AF287" s="95"/>
      <c r="AG287" s="94"/>
      <c r="AH287" s="95"/>
      <c r="AI287" s="94"/>
      <c r="AJ287" s="95"/>
      <c r="AK287" s="94"/>
      <c r="AL287" s="95"/>
      <c r="AM287" s="94"/>
      <c r="AN287" s="95"/>
      <c r="AO287" s="94"/>
      <c r="AP287" s="95"/>
      <c r="AQ287" s="94"/>
      <c r="AR287" s="95"/>
      <c r="AS287" s="94"/>
      <c r="AT287" s="95"/>
      <c r="AU287" s="94"/>
      <c r="AV287" s="95"/>
      <c r="AW287" s="94"/>
      <c r="AX287" s="95"/>
      <c r="AY287" s="94"/>
      <c r="AZ287" s="95"/>
      <c r="BA287" s="94"/>
      <c r="BB287" s="95"/>
      <c r="BC287" s="94"/>
      <c r="BD287" s="96"/>
      <c r="BE287" s="130" t="str">
        <f t="shared" si="40"/>
        <v/>
      </c>
      <c r="BF287" s="130" t="str">
        <f t="shared" si="40"/>
        <v/>
      </c>
      <c r="BG287" s="130" t="str">
        <f t="shared" si="39"/>
        <v/>
      </c>
      <c r="BH287" s="130" t="str">
        <f t="shared" si="39"/>
        <v/>
      </c>
      <c r="BI287" s="130" t="str">
        <f t="shared" si="39"/>
        <v/>
      </c>
      <c r="BJ287" s="86"/>
      <c r="BK287" s="104"/>
    </row>
    <row r="288" spans="1:63" ht="26.1" customHeight="1" x14ac:dyDescent="0.25">
      <c r="A288" s="143"/>
      <c r="B288" s="32">
        <f t="shared" si="33"/>
        <v>45483</v>
      </c>
      <c r="C288" s="19" t="str">
        <f t="shared" si="32"/>
        <v>Mi</v>
      </c>
      <c r="D288" s="20" t="str">
        <f t="shared" si="31"/>
        <v/>
      </c>
      <c r="E288" s="69" t="str">
        <f>IFERROR(VLOOKUP(B288,Einstellungen!$B$7:$C$122,2,FALSE),"")</f>
        <v/>
      </c>
      <c r="F288" s="97"/>
      <c r="G288" s="93"/>
      <c r="H288" s="115" t="str">
        <f t="shared" si="38"/>
        <v/>
      </c>
      <c r="I288" s="94"/>
      <c r="J288" s="95"/>
      <c r="K288" s="94"/>
      <c r="L288" s="95"/>
      <c r="M288" s="94"/>
      <c r="N288" s="95"/>
      <c r="O288" s="94"/>
      <c r="P288" s="95"/>
      <c r="Q288" s="94"/>
      <c r="R288" s="95"/>
      <c r="S288" s="94"/>
      <c r="T288" s="95"/>
      <c r="U288" s="94"/>
      <c r="V288" s="95"/>
      <c r="W288" s="94"/>
      <c r="X288" s="95"/>
      <c r="Y288" s="94"/>
      <c r="Z288" s="95"/>
      <c r="AA288" s="94"/>
      <c r="AB288" s="95"/>
      <c r="AC288" s="94"/>
      <c r="AD288" s="95"/>
      <c r="AE288" s="94"/>
      <c r="AF288" s="95"/>
      <c r="AG288" s="94"/>
      <c r="AH288" s="95"/>
      <c r="AI288" s="94"/>
      <c r="AJ288" s="95"/>
      <c r="AK288" s="94"/>
      <c r="AL288" s="95"/>
      <c r="AM288" s="94"/>
      <c r="AN288" s="95"/>
      <c r="AO288" s="94"/>
      <c r="AP288" s="95"/>
      <c r="AQ288" s="94"/>
      <c r="AR288" s="95"/>
      <c r="AS288" s="94"/>
      <c r="AT288" s="95"/>
      <c r="AU288" s="94"/>
      <c r="AV288" s="95"/>
      <c r="AW288" s="94"/>
      <c r="AX288" s="95"/>
      <c r="AY288" s="94"/>
      <c r="AZ288" s="95"/>
      <c r="BA288" s="94"/>
      <c r="BB288" s="95"/>
      <c r="BC288" s="94"/>
      <c r="BD288" s="96"/>
      <c r="BE288" s="130" t="str">
        <f t="shared" si="40"/>
        <v/>
      </c>
      <c r="BF288" s="130" t="str">
        <f t="shared" si="40"/>
        <v/>
      </c>
      <c r="BG288" s="130" t="str">
        <f t="shared" si="39"/>
        <v/>
      </c>
      <c r="BH288" s="130" t="str">
        <f t="shared" si="39"/>
        <v/>
      </c>
      <c r="BI288" s="130" t="str">
        <f t="shared" si="39"/>
        <v/>
      </c>
      <c r="BJ288" s="86"/>
      <c r="BK288" s="104"/>
    </row>
    <row r="289" spans="1:63" ht="26.1" customHeight="1" x14ac:dyDescent="0.25">
      <c r="A289" s="143"/>
      <c r="B289" s="32">
        <f t="shared" si="33"/>
        <v>45484</v>
      </c>
      <c r="C289" s="19" t="str">
        <f t="shared" si="32"/>
        <v>Do</v>
      </c>
      <c r="D289" s="20" t="str">
        <f t="shared" si="31"/>
        <v/>
      </c>
      <c r="E289" s="69" t="str">
        <f>IFERROR(VLOOKUP(B289,Einstellungen!$B$7:$C$122,2,FALSE),"")</f>
        <v/>
      </c>
      <c r="F289" s="97"/>
      <c r="G289" s="93"/>
      <c r="H289" s="115" t="str">
        <f t="shared" si="38"/>
        <v/>
      </c>
      <c r="I289" s="94"/>
      <c r="J289" s="95"/>
      <c r="K289" s="94"/>
      <c r="L289" s="95"/>
      <c r="M289" s="94"/>
      <c r="N289" s="95"/>
      <c r="O289" s="94"/>
      <c r="P289" s="95"/>
      <c r="Q289" s="94"/>
      <c r="R289" s="95"/>
      <c r="S289" s="94"/>
      <c r="T289" s="95"/>
      <c r="U289" s="94"/>
      <c r="V289" s="95"/>
      <c r="W289" s="94"/>
      <c r="X289" s="95"/>
      <c r="Y289" s="94"/>
      <c r="Z289" s="95"/>
      <c r="AA289" s="94"/>
      <c r="AB289" s="95"/>
      <c r="AC289" s="94"/>
      <c r="AD289" s="95"/>
      <c r="AE289" s="94"/>
      <c r="AF289" s="95"/>
      <c r="AG289" s="94"/>
      <c r="AH289" s="95"/>
      <c r="AI289" s="94"/>
      <c r="AJ289" s="95"/>
      <c r="AK289" s="94"/>
      <c r="AL289" s="95"/>
      <c r="AM289" s="94"/>
      <c r="AN289" s="95"/>
      <c r="AO289" s="94"/>
      <c r="AP289" s="95"/>
      <c r="AQ289" s="94"/>
      <c r="AR289" s="95"/>
      <c r="AS289" s="94"/>
      <c r="AT289" s="95"/>
      <c r="AU289" s="94"/>
      <c r="AV289" s="95"/>
      <c r="AW289" s="94"/>
      <c r="AX289" s="95"/>
      <c r="AY289" s="94"/>
      <c r="AZ289" s="95"/>
      <c r="BA289" s="94"/>
      <c r="BB289" s="95"/>
      <c r="BC289" s="94"/>
      <c r="BD289" s="96"/>
      <c r="BE289" s="130" t="str">
        <f t="shared" si="40"/>
        <v/>
      </c>
      <c r="BF289" s="130" t="str">
        <f t="shared" si="40"/>
        <v/>
      </c>
      <c r="BG289" s="130" t="str">
        <f t="shared" si="39"/>
        <v/>
      </c>
      <c r="BH289" s="130" t="str">
        <f t="shared" si="39"/>
        <v/>
      </c>
      <c r="BI289" s="130" t="str">
        <f t="shared" si="39"/>
        <v/>
      </c>
      <c r="BJ289" s="86"/>
      <c r="BK289" s="104"/>
    </row>
    <row r="290" spans="1:63" ht="26.1" customHeight="1" x14ac:dyDescent="0.25">
      <c r="A290" s="143"/>
      <c r="B290" s="32">
        <f t="shared" si="33"/>
        <v>45485</v>
      </c>
      <c r="C290" s="19" t="str">
        <f t="shared" si="32"/>
        <v>Fr</v>
      </c>
      <c r="D290" s="20" t="str">
        <f t="shared" ref="D290:D383" si="41">IF(TEXT(B290,"TTT")="Mo",WEEKNUM(B290,21),"")</f>
        <v/>
      </c>
      <c r="E290" s="69" t="str">
        <f>IFERROR(VLOOKUP(B290,Einstellungen!$B$7:$C$122,2,FALSE),"")</f>
        <v/>
      </c>
      <c r="F290" s="97"/>
      <c r="G290" s="93"/>
      <c r="H290" s="115" t="str">
        <f t="shared" si="38"/>
        <v/>
      </c>
      <c r="I290" s="94"/>
      <c r="J290" s="95"/>
      <c r="K290" s="94"/>
      <c r="L290" s="95"/>
      <c r="M290" s="94"/>
      <c r="N290" s="95"/>
      <c r="O290" s="94"/>
      <c r="P290" s="95"/>
      <c r="Q290" s="94"/>
      <c r="R290" s="95"/>
      <c r="S290" s="94"/>
      <c r="T290" s="95"/>
      <c r="U290" s="94"/>
      <c r="V290" s="95"/>
      <c r="W290" s="94"/>
      <c r="X290" s="95"/>
      <c r="Y290" s="94"/>
      <c r="Z290" s="95"/>
      <c r="AA290" s="94"/>
      <c r="AB290" s="95"/>
      <c r="AC290" s="94"/>
      <c r="AD290" s="95"/>
      <c r="AE290" s="94"/>
      <c r="AF290" s="95"/>
      <c r="AG290" s="94"/>
      <c r="AH290" s="95"/>
      <c r="AI290" s="94"/>
      <c r="AJ290" s="95"/>
      <c r="AK290" s="94"/>
      <c r="AL290" s="95"/>
      <c r="AM290" s="94"/>
      <c r="AN290" s="95"/>
      <c r="AO290" s="94"/>
      <c r="AP290" s="95"/>
      <c r="AQ290" s="94"/>
      <c r="AR290" s="95"/>
      <c r="AS290" s="94"/>
      <c r="AT290" s="95"/>
      <c r="AU290" s="94"/>
      <c r="AV290" s="95"/>
      <c r="AW290" s="94"/>
      <c r="AX290" s="95"/>
      <c r="AY290" s="94"/>
      <c r="AZ290" s="95"/>
      <c r="BA290" s="94"/>
      <c r="BB290" s="95"/>
      <c r="BC290" s="94"/>
      <c r="BD290" s="96"/>
      <c r="BE290" s="130" t="str">
        <f t="shared" si="40"/>
        <v/>
      </c>
      <c r="BF290" s="130" t="str">
        <f t="shared" si="40"/>
        <v/>
      </c>
      <c r="BG290" s="130" t="str">
        <f t="shared" si="39"/>
        <v/>
      </c>
      <c r="BH290" s="130" t="str">
        <f t="shared" si="39"/>
        <v/>
      </c>
      <c r="BI290" s="130" t="str">
        <f t="shared" si="39"/>
        <v/>
      </c>
      <c r="BJ290" s="86"/>
      <c r="BK290" s="104"/>
    </row>
    <row r="291" spans="1:63" ht="26.1" customHeight="1" x14ac:dyDescent="0.25">
      <c r="A291" s="143"/>
      <c r="B291" s="32">
        <f t="shared" si="33"/>
        <v>45486</v>
      </c>
      <c r="C291" s="19" t="str">
        <f t="shared" ref="C291:C384" si="42">TEXT(B291,"TTT")</f>
        <v>Sa</v>
      </c>
      <c r="D291" s="20" t="str">
        <f t="shared" si="41"/>
        <v/>
      </c>
      <c r="E291" s="69" t="str">
        <f>IFERROR(VLOOKUP(B291,Einstellungen!$B$7:$C$122,2,FALSE),"")</f>
        <v/>
      </c>
      <c r="F291" s="97"/>
      <c r="G291" s="93"/>
      <c r="H291" s="115" t="str">
        <f t="shared" si="38"/>
        <v/>
      </c>
      <c r="I291" s="94"/>
      <c r="J291" s="95"/>
      <c r="K291" s="94"/>
      <c r="L291" s="95"/>
      <c r="M291" s="94"/>
      <c r="N291" s="95"/>
      <c r="O291" s="94"/>
      <c r="P291" s="95"/>
      <c r="Q291" s="94"/>
      <c r="R291" s="95"/>
      <c r="S291" s="94"/>
      <c r="T291" s="95"/>
      <c r="U291" s="94"/>
      <c r="V291" s="95"/>
      <c r="W291" s="94"/>
      <c r="X291" s="95"/>
      <c r="Y291" s="94"/>
      <c r="Z291" s="95"/>
      <c r="AA291" s="94"/>
      <c r="AB291" s="95"/>
      <c r="AC291" s="94"/>
      <c r="AD291" s="95"/>
      <c r="AE291" s="94"/>
      <c r="AF291" s="95"/>
      <c r="AG291" s="94"/>
      <c r="AH291" s="95"/>
      <c r="AI291" s="94"/>
      <c r="AJ291" s="95"/>
      <c r="AK291" s="94"/>
      <c r="AL291" s="95"/>
      <c r="AM291" s="94"/>
      <c r="AN291" s="95"/>
      <c r="AO291" s="94"/>
      <c r="AP291" s="95"/>
      <c r="AQ291" s="94"/>
      <c r="AR291" s="95"/>
      <c r="AS291" s="94"/>
      <c r="AT291" s="95"/>
      <c r="AU291" s="94"/>
      <c r="AV291" s="95"/>
      <c r="AW291" s="94"/>
      <c r="AX291" s="95"/>
      <c r="AY291" s="94"/>
      <c r="AZ291" s="95"/>
      <c r="BA291" s="94"/>
      <c r="BB291" s="95"/>
      <c r="BC291" s="94"/>
      <c r="BD291" s="96"/>
      <c r="BE291" s="130" t="str">
        <f t="shared" si="40"/>
        <v/>
      </c>
      <c r="BF291" s="130" t="str">
        <f t="shared" si="40"/>
        <v/>
      </c>
      <c r="BG291" s="130" t="str">
        <f t="shared" si="39"/>
        <v/>
      </c>
      <c r="BH291" s="130" t="str">
        <f t="shared" si="39"/>
        <v/>
      </c>
      <c r="BI291" s="130" t="str">
        <f t="shared" si="39"/>
        <v/>
      </c>
      <c r="BJ291" s="86"/>
      <c r="BK291" s="104"/>
    </row>
    <row r="292" spans="1:63" ht="26.1" customHeight="1" x14ac:dyDescent="0.25">
      <c r="A292" s="143"/>
      <c r="B292" s="32">
        <f t="shared" ref="B292:B385" si="43">B291+1</f>
        <v>45487</v>
      </c>
      <c r="C292" s="19" t="str">
        <f t="shared" si="42"/>
        <v>So</v>
      </c>
      <c r="D292" s="20" t="str">
        <f t="shared" si="41"/>
        <v/>
      </c>
      <c r="E292" s="69" t="str">
        <f>IFERROR(VLOOKUP(B292,Einstellungen!$B$7:$C$122,2,FALSE),"")</f>
        <v/>
      </c>
      <c r="F292" s="97"/>
      <c r="G292" s="93"/>
      <c r="H292" s="115" t="str">
        <f t="shared" si="38"/>
        <v/>
      </c>
      <c r="I292" s="94"/>
      <c r="J292" s="95"/>
      <c r="K292" s="94"/>
      <c r="L292" s="95"/>
      <c r="M292" s="94"/>
      <c r="N292" s="95"/>
      <c r="O292" s="94"/>
      <c r="P292" s="95"/>
      <c r="Q292" s="94"/>
      <c r="R292" s="95"/>
      <c r="S292" s="94"/>
      <c r="T292" s="95"/>
      <c r="U292" s="94"/>
      <c r="V292" s="95"/>
      <c r="W292" s="94"/>
      <c r="X292" s="95"/>
      <c r="Y292" s="94"/>
      <c r="Z292" s="95"/>
      <c r="AA292" s="94"/>
      <c r="AB292" s="95"/>
      <c r="AC292" s="94"/>
      <c r="AD292" s="95"/>
      <c r="AE292" s="94"/>
      <c r="AF292" s="95"/>
      <c r="AG292" s="94"/>
      <c r="AH292" s="95"/>
      <c r="AI292" s="94"/>
      <c r="AJ292" s="95"/>
      <c r="AK292" s="94"/>
      <c r="AL292" s="95"/>
      <c r="AM292" s="94"/>
      <c r="AN292" s="95"/>
      <c r="AO292" s="94"/>
      <c r="AP292" s="95"/>
      <c r="AQ292" s="94"/>
      <c r="AR292" s="95"/>
      <c r="AS292" s="94"/>
      <c r="AT292" s="95"/>
      <c r="AU292" s="94"/>
      <c r="AV292" s="95"/>
      <c r="AW292" s="94"/>
      <c r="AX292" s="95"/>
      <c r="AY292" s="94"/>
      <c r="AZ292" s="95"/>
      <c r="BA292" s="94"/>
      <c r="BB292" s="95"/>
      <c r="BC292" s="94"/>
      <c r="BD292" s="96"/>
      <c r="BE292" s="130" t="str">
        <f t="shared" si="40"/>
        <v/>
      </c>
      <c r="BF292" s="130" t="str">
        <f t="shared" si="40"/>
        <v/>
      </c>
      <c r="BG292" s="130" t="str">
        <f t="shared" si="39"/>
        <v/>
      </c>
      <c r="BH292" s="130" t="str">
        <f t="shared" si="39"/>
        <v/>
      </c>
      <c r="BI292" s="130" t="str">
        <f t="shared" si="39"/>
        <v/>
      </c>
      <c r="BJ292" s="86"/>
      <c r="BK292" s="104"/>
    </row>
    <row r="293" spans="1:63" ht="26.1" customHeight="1" x14ac:dyDescent="0.25">
      <c r="A293" s="143"/>
      <c r="B293" s="32">
        <f t="shared" si="43"/>
        <v>45488</v>
      </c>
      <c r="C293" s="19" t="str">
        <f t="shared" si="42"/>
        <v>Mo</v>
      </c>
      <c r="D293" s="20">
        <f t="shared" si="41"/>
        <v>29</v>
      </c>
      <c r="E293" s="69" t="str">
        <f>IFERROR(VLOOKUP(B293,Einstellungen!$B$7:$C$122,2,FALSE),"")</f>
        <v/>
      </c>
      <c r="F293" s="97"/>
      <c r="G293" s="93"/>
      <c r="H293" s="115" t="str">
        <f t="shared" si="38"/>
        <v/>
      </c>
      <c r="I293" s="94"/>
      <c r="J293" s="95"/>
      <c r="K293" s="94"/>
      <c r="L293" s="95"/>
      <c r="M293" s="94"/>
      <c r="N293" s="95"/>
      <c r="O293" s="94"/>
      <c r="P293" s="95"/>
      <c r="Q293" s="94"/>
      <c r="R293" s="95"/>
      <c r="S293" s="94"/>
      <c r="T293" s="95"/>
      <c r="U293" s="94"/>
      <c r="V293" s="95"/>
      <c r="W293" s="94"/>
      <c r="X293" s="95"/>
      <c r="Y293" s="94"/>
      <c r="Z293" s="95"/>
      <c r="AA293" s="94"/>
      <c r="AB293" s="95"/>
      <c r="AC293" s="94"/>
      <c r="AD293" s="95"/>
      <c r="AE293" s="94"/>
      <c r="AF293" s="95"/>
      <c r="AG293" s="94"/>
      <c r="AH293" s="95"/>
      <c r="AI293" s="94"/>
      <c r="AJ293" s="95"/>
      <c r="AK293" s="94"/>
      <c r="AL293" s="95"/>
      <c r="AM293" s="94"/>
      <c r="AN293" s="95"/>
      <c r="AO293" s="94"/>
      <c r="AP293" s="95"/>
      <c r="AQ293" s="94"/>
      <c r="AR293" s="95"/>
      <c r="AS293" s="94"/>
      <c r="AT293" s="95"/>
      <c r="AU293" s="94"/>
      <c r="AV293" s="95"/>
      <c r="AW293" s="94"/>
      <c r="AX293" s="95"/>
      <c r="AY293" s="94"/>
      <c r="AZ293" s="95"/>
      <c r="BA293" s="94"/>
      <c r="BB293" s="95"/>
      <c r="BC293" s="94"/>
      <c r="BD293" s="96"/>
      <c r="BE293" s="130" t="str">
        <f t="shared" si="40"/>
        <v/>
      </c>
      <c r="BF293" s="130" t="str">
        <f t="shared" si="40"/>
        <v/>
      </c>
      <c r="BG293" s="130" t="str">
        <f t="shared" si="39"/>
        <v/>
      </c>
      <c r="BH293" s="130" t="str">
        <f t="shared" si="39"/>
        <v/>
      </c>
      <c r="BI293" s="130" t="str">
        <f t="shared" si="39"/>
        <v/>
      </c>
      <c r="BJ293" s="86"/>
      <c r="BK293" s="104"/>
    </row>
    <row r="294" spans="1:63" ht="26.1" customHeight="1" x14ac:dyDescent="0.25">
      <c r="A294" s="143"/>
      <c r="B294" s="32">
        <f t="shared" si="43"/>
        <v>45489</v>
      </c>
      <c r="C294" s="19" t="str">
        <f t="shared" si="42"/>
        <v>Di</v>
      </c>
      <c r="D294" s="20" t="str">
        <f t="shared" si="41"/>
        <v/>
      </c>
      <c r="E294" s="69" t="str">
        <f>IFERROR(VLOOKUP(B294,Einstellungen!$B$7:$C$122,2,FALSE),"")</f>
        <v/>
      </c>
      <c r="F294" s="97"/>
      <c r="G294" s="93"/>
      <c r="H294" s="115" t="str">
        <f t="shared" si="38"/>
        <v/>
      </c>
      <c r="I294" s="94"/>
      <c r="J294" s="95"/>
      <c r="K294" s="94"/>
      <c r="L294" s="95"/>
      <c r="M294" s="94"/>
      <c r="N294" s="95"/>
      <c r="O294" s="94"/>
      <c r="P294" s="95"/>
      <c r="Q294" s="94"/>
      <c r="R294" s="95"/>
      <c r="S294" s="94"/>
      <c r="T294" s="95"/>
      <c r="U294" s="94"/>
      <c r="V294" s="95"/>
      <c r="W294" s="94"/>
      <c r="X294" s="95"/>
      <c r="Y294" s="94"/>
      <c r="Z294" s="95"/>
      <c r="AA294" s="94"/>
      <c r="AB294" s="95"/>
      <c r="AC294" s="94"/>
      <c r="AD294" s="95"/>
      <c r="AE294" s="94"/>
      <c r="AF294" s="95"/>
      <c r="AG294" s="94"/>
      <c r="AH294" s="95"/>
      <c r="AI294" s="94"/>
      <c r="AJ294" s="95"/>
      <c r="AK294" s="94"/>
      <c r="AL294" s="95"/>
      <c r="AM294" s="94"/>
      <c r="AN294" s="95"/>
      <c r="AO294" s="94"/>
      <c r="AP294" s="95"/>
      <c r="AQ294" s="94"/>
      <c r="AR294" s="95"/>
      <c r="AS294" s="94"/>
      <c r="AT294" s="95"/>
      <c r="AU294" s="94"/>
      <c r="AV294" s="95"/>
      <c r="AW294" s="94"/>
      <c r="AX294" s="95"/>
      <c r="AY294" s="94"/>
      <c r="AZ294" s="95"/>
      <c r="BA294" s="94"/>
      <c r="BB294" s="95"/>
      <c r="BC294" s="94"/>
      <c r="BD294" s="96"/>
      <c r="BE294" s="130" t="str">
        <f t="shared" si="40"/>
        <v/>
      </c>
      <c r="BF294" s="130" t="str">
        <f t="shared" si="40"/>
        <v/>
      </c>
      <c r="BG294" s="130" t="str">
        <f t="shared" si="39"/>
        <v/>
      </c>
      <c r="BH294" s="130" t="str">
        <f t="shared" si="39"/>
        <v/>
      </c>
      <c r="BI294" s="130" t="str">
        <f t="shared" si="39"/>
        <v/>
      </c>
      <c r="BJ294" s="86"/>
      <c r="BK294" s="104"/>
    </row>
    <row r="295" spans="1:63" ht="26.1" customHeight="1" x14ac:dyDescent="0.25">
      <c r="A295" s="143"/>
      <c r="B295" s="32">
        <f t="shared" si="43"/>
        <v>45490</v>
      </c>
      <c r="C295" s="19" t="str">
        <f t="shared" si="42"/>
        <v>Mi</v>
      </c>
      <c r="D295" s="20" t="str">
        <f t="shared" si="41"/>
        <v/>
      </c>
      <c r="E295" s="69" t="str">
        <f>IFERROR(VLOOKUP(B295,Einstellungen!$B$7:$C$122,2,FALSE),"")</f>
        <v/>
      </c>
      <c r="F295" s="97"/>
      <c r="G295" s="93"/>
      <c r="H295" s="115" t="str">
        <f t="shared" si="38"/>
        <v/>
      </c>
      <c r="I295" s="94"/>
      <c r="J295" s="95"/>
      <c r="K295" s="94"/>
      <c r="L295" s="95"/>
      <c r="M295" s="94"/>
      <c r="N295" s="95"/>
      <c r="O295" s="94"/>
      <c r="P295" s="95"/>
      <c r="Q295" s="94"/>
      <c r="R295" s="95"/>
      <c r="S295" s="94"/>
      <c r="T295" s="95"/>
      <c r="U295" s="94"/>
      <c r="V295" s="95"/>
      <c r="W295" s="94"/>
      <c r="X295" s="95"/>
      <c r="Y295" s="94"/>
      <c r="Z295" s="95"/>
      <c r="AA295" s="94"/>
      <c r="AB295" s="95"/>
      <c r="AC295" s="94"/>
      <c r="AD295" s="95"/>
      <c r="AE295" s="94"/>
      <c r="AF295" s="95"/>
      <c r="AG295" s="94"/>
      <c r="AH295" s="95"/>
      <c r="AI295" s="94"/>
      <c r="AJ295" s="95"/>
      <c r="AK295" s="94"/>
      <c r="AL295" s="95"/>
      <c r="AM295" s="94"/>
      <c r="AN295" s="95"/>
      <c r="AO295" s="94"/>
      <c r="AP295" s="95"/>
      <c r="AQ295" s="94"/>
      <c r="AR295" s="95"/>
      <c r="AS295" s="94"/>
      <c r="AT295" s="95"/>
      <c r="AU295" s="94"/>
      <c r="AV295" s="95"/>
      <c r="AW295" s="94"/>
      <c r="AX295" s="95"/>
      <c r="AY295" s="94"/>
      <c r="AZ295" s="95"/>
      <c r="BA295" s="94"/>
      <c r="BB295" s="95"/>
      <c r="BC295" s="94"/>
      <c r="BD295" s="96"/>
      <c r="BE295" s="130" t="str">
        <f t="shared" si="40"/>
        <v/>
      </c>
      <c r="BF295" s="130" t="str">
        <f t="shared" si="40"/>
        <v/>
      </c>
      <c r="BG295" s="130" t="str">
        <f t="shared" si="40"/>
        <v/>
      </c>
      <c r="BH295" s="130" t="str">
        <f t="shared" si="40"/>
        <v/>
      </c>
      <c r="BI295" s="130" t="str">
        <f t="shared" si="40"/>
        <v/>
      </c>
      <c r="BJ295" s="86"/>
      <c r="BK295" s="104"/>
    </row>
    <row r="296" spans="1:63" ht="26.1" customHeight="1" x14ac:dyDescent="0.25">
      <c r="A296" s="143"/>
      <c r="B296" s="32">
        <f t="shared" si="43"/>
        <v>45491</v>
      </c>
      <c r="C296" s="19" t="str">
        <f t="shared" si="42"/>
        <v>Do</v>
      </c>
      <c r="D296" s="20" t="str">
        <f t="shared" si="41"/>
        <v/>
      </c>
      <c r="E296" s="69" t="str">
        <f>IFERROR(VLOOKUP(B296,Einstellungen!$B$7:$C$122,2,FALSE),"")</f>
        <v/>
      </c>
      <c r="F296" s="97"/>
      <c r="G296" s="93"/>
      <c r="H296" s="115" t="str">
        <f t="shared" si="38"/>
        <v/>
      </c>
      <c r="I296" s="94"/>
      <c r="J296" s="95"/>
      <c r="K296" s="94"/>
      <c r="L296" s="95"/>
      <c r="M296" s="94"/>
      <c r="N296" s="95"/>
      <c r="O296" s="94"/>
      <c r="P296" s="95"/>
      <c r="Q296" s="94"/>
      <c r="R296" s="95"/>
      <c r="S296" s="94"/>
      <c r="T296" s="95"/>
      <c r="U296" s="94"/>
      <c r="V296" s="95"/>
      <c r="W296" s="94"/>
      <c r="X296" s="95"/>
      <c r="Y296" s="94"/>
      <c r="Z296" s="95"/>
      <c r="AA296" s="94"/>
      <c r="AB296" s="95"/>
      <c r="AC296" s="94"/>
      <c r="AD296" s="95"/>
      <c r="AE296" s="94"/>
      <c r="AF296" s="95"/>
      <c r="AG296" s="94"/>
      <c r="AH296" s="95"/>
      <c r="AI296" s="94"/>
      <c r="AJ296" s="95"/>
      <c r="AK296" s="94"/>
      <c r="AL296" s="95"/>
      <c r="AM296" s="94"/>
      <c r="AN296" s="95"/>
      <c r="AO296" s="94"/>
      <c r="AP296" s="95"/>
      <c r="AQ296" s="94"/>
      <c r="AR296" s="95"/>
      <c r="AS296" s="94"/>
      <c r="AT296" s="95"/>
      <c r="AU296" s="94"/>
      <c r="AV296" s="95"/>
      <c r="AW296" s="94"/>
      <c r="AX296" s="95"/>
      <c r="AY296" s="94"/>
      <c r="AZ296" s="95"/>
      <c r="BA296" s="94"/>
      <c r="BB296" s="95"/>
      <c r="BC296" s="94"/>
      <c r="BD296" s="96"/>
      <c r="BE296" s="130" t="str">
        <f t="shared" si="40"/>
        <v/>
      </c>
      <c r="BF296" s="130" t="str">
        <f t="shared" si="40"/>
        <v/>
      </c>
      <c r="BG296" s="130" t="str">
        <f t="shared" si="40"/>
        <v/>
      </c>
      <c r="BH296" s="130" t="str">
        <f t="shared" si="40"/>
        <v/>
      </c>
      <c r="BI296" s="130" t="str">
        <f t="shared" si="40"/>
        <v/>
      </c>
      <c r="BJ296" s="86"/>
      <c r="BK296" s="104"/>
    </row>
    <row r="297" spans="1:63" ht="26.1" customHeight="1" x14ac:dyDescent="0.25">
      <c r="A297" s="143"/>
      <c r="B297" s="32">
        <f t="shared" si="43"/>
        <v>45492</v>
      </c>
      <c r="C297" s="19" t="str">
        <f t="shared" si="42"/>
        <v>Fr</v>
      </c>
      <c r="D297" s="20" t="str">
        <f t="shared" si="41"/>
        <v/>
      </c>
      <c r="E297" s="69" t="str">
        <f>IFERROR(VLOOKUP(B297,Einstellungen!$B$7:$C$122,2,FALSE),"")</f>
        <v/>
      </c>
      <c r="F297" s="97"/>
      <c r="G297" s="93"/>
      <c r="H297" s="115" t="str">
        <f t="shared" si="38"/>
        <v/>
      </c>
      <c r="I297" s="94"/>
      <c r="J297" s="95"/>
      <c r="K297" s="94"/>
      <c r="L297" s="95"/>
      <c r="M297" s="94"/>
      <c r="N297" s="95"/>
      <c r="O297" s="94"/>
      <c r="P297" s="95"/>
      <c r="Q297" s="94"/>
      <c r="R297" s="95"/>
      <c r="S297" s="94"/>
      <c r="T297" s="95"/>
      <c r="U297" s="94"/>
      <c r="V297" s="95"/>
      <c r="W297" s="94"/>
      <c r="X297" s="95"/>
      <c r="Y297" s="94"/>
      <c r="Z297" s="95"/>
      <c r="AA297" s="94"/>
      <c r="AB297" s="95"/>
      <c r="AC297" s="94"/>
      <c r="AD297" s="95"/>
      <c r="AE297" s="94"/>
      <c r="AF297" s="95"/>
      <c r="AG297" s="94"/>
      <c r="AH297" s="95"/>
      <c r="AI297" s="94"/>
      <c r="AJ297" s="95"/>
      <c r="AK297" s="94"/>
      <c r="AL297" s="95"/>
      <c r="AM297" s="94"/>
      <c r="AN297" s="95"/>
      <c r="AO297" s="94"/>
      <c r="AP297" s="95"/>
      <c r="AQ297" s="94"/>
      <c r="AR297" s="95"/>
      <c r="AS297" s="94"/>
      <c r="AT297" s="95"/>
      <c r="AU297" s="94"/>
      <c r="AV297" s="95"/>
      <c r="AW297" s="94"/>
      <c r="AX297" s="95"/>
      <c r="AY297" s="94"/>
      <c r="AZ297" s="95"/>
      <c r="BA297" s="94"/>
      <c r="BB297" s="95"/>
      <c r="BC297" s="94"/>
      <c r="BD297" s="96"/>
      <c r="BE297" s="130" t="str">
        <f t="shared" si="40"/>
        <v/>
      </c>
      <c r="BF297" s="130" t="str">
        <f t="shared" si="40"/>
        <v/>
      </c>
      <c r="BG297" s="130" t="str">
        <f t="shared" si="40"/>
        <v/>
      </c>
      <c r="BH297" s="130" t="str">
        <f t="shared" si="40"/>
        <v/>
      </c>
      <c r="BI297" s="130" t="str">
        <f t="shared" si="40"/>
        <v/>
      </c>
      <c r="BJ297" s="86"/>
      <c r="BK297" s="104"/>
    </row>
    <row r="298" spans="1:63" ht="26.1" customHeight="1" x14ac:dyDescent="0.25">
      <c r="A298" s="143"/>
      <c r="B298" s="32">
        <f t="shared" si="43"/>
        <v>45493</v>
      </c>
      <c r="C298" s="19" t="str">
        <f t="shared" si="42"/>
        <v>Sa</v>
      </c>
      <c r="D298" s="20" t="str">
        <f t="shared" si="41"/>
        <v/>
      </c>
      <c r="E298" s="69" t="str">
        <f>IFERROR(VLOOKUP(B298,Einstellungen!$B$7:$C$122,2,FALSE),"")</f>
        <v/>
      </c>
      <c r="F298" s="97"/>
      <c r="G298" s="93"/>
      <c r="H298" s="115" t="str">
        <f t="shared" si="38"/>
        <v/>
      </c>
      <c r="I298" s="94"/>
      <c r="J298" s="95"/>
      <c r="K298" s="94"/>
      <c r="L298" s="95"/>
      <c r="M298" s="94"/>
      <c r="N298" s="95"/>
      <c r="O298" s="94"/>
      <c r="P298" s="95"/>
      <c r="Q298" s="94"/>
      <c r="R298" s="95"/>
      <c r="S298" s="94"/>
      <c r="T298" s="95"/>
      <c r="U298" s="94"/>
      <c r="V298" s="95"/>
      <c r="W298" s="94"/>
      <c r="X298" s="95"/>
      <c r="Y298" s="94"/>
      <c r="Z298" s="95"/>
      <c r="AA298" s="94"/>
      <c r="AB298" s="95"/>
      <c r="AC298" s="94"/>
      <c r="AD298" s="95"/>
      <c r="AE298" s="94"/>
      <c r="AF298" s="95"/>
      <c r="AG298" s="94"/>
      <c r="AH298" s="95"/>
      <c r="AI298" s="94"/>
      <c r="AJ298" s="95"/>
      <c r="AK298" s="94"/>
      <c r="AL298" s="95"/>
      <c r="AM298" s="94"/>
      <c r="AN298" s="95"/>
      <c r="AO298" s="94"/>
      <c r="AP298" s="95"/>
      <c r="AQ298" s="94"/>
      <c r="AR298" s="95"/>
      <c r="AS298" s="94"/>
      <c r="AT298" s="95"/>
      <c r="AU298" s="94"/>
      <c r="AV298" s="95"/>
      <c r="AW298" s="94"/>
      <c r="AX298" s="95"/>
      <c r="AY298" s="94"/>
      <c r="AZ298" s="95"/>
      <c r="BA298" s="94"/>
      <c r="BB298" s="95"/>
      <c r="BC298" s="94"/>
      <c r="BD298" s="96"/>
      <c r="BE298" s="130" t="str">
        <f t="shared" si="40"/>
        <v/>
      </c>
      <c r="BF298" s="130" t="str">
        <f t="shared" si="40"/>
        <v/>
      </c>
      <c r="BG298" s="130" t="str">
        <f t="shared" si="40"/>
        <v/>
      </c>
      <c r="BH298" s="130" t="str">
        <f t="shared" si="40"/>
        <v/>
      </c>
      <c r="BI298" s="130" t="str">
        <f t="shared" si="40"/>
        <v/>
      </c>
      <c r="BJ298" s="86"/>
      <c r="BK298" s="104"/>
    </row>
    <row r="299" spans="1:63" ht="26.1" customHeight="1" x14ac:dyDescent="0.25">
      <c r="A299" s="143"/>
      <c r="B299" s="32">
        <f t="shared" si="43"/>
        <v>45494</v>
      </c>
      <c r="C299" s="19" t="str">
        <f t="shared" si="42"/>
        <v>So</v>
      </c>
      <c r="D299" s="20" t="str">
        <f t="shared" si="41"/>
        <v/>
      </c>
      <c r="E299" s="69" t="str">
        <f>IFERROR(VLOOKUP(B299,Einstellungen!$B$7:$C$122,2,FALSE),"")</f>
        <v/>
      </c>
      <c r="F299" s="97"/>
      <c r="G299" s="93"/>
      <c r="H299" s="115" t="str">
        <f t="shared" si="38"/>
        <v/>
      </c>
      <c r="I299" s="94"/>
      <c r="J299" s="95"/>
      <c r="K299" s="94"/>
      <c r="L299" s="95"/>
      <c r="M299" s="94"/>
      <c r="N299" s="95"/>
      <c r="O299" s="94"/>
      <c r="P299" s="95"/>
      <c r="Q299" s="94"/>
      <c r="R299" s="95"/>
      <c r="S299" s="94"/>
      <c r="T299" s="95"/>
      <c r="U299" s="94"/>
      <c r="V299" s="95"/>
      <c r="W299" s="94"/>
      <c r="X299" s="95"/>
      <c r="Y299" s="94"/>
      <c r="Z299" s="95"/>
      <c r="AA299" s="94"/>
      <c r="AB299" s="95"/>
      <c r="AC299" s="94"/>
      <c r="AD299" s="95"/>
      <c r="AE299" s="94"/>
      <c r="AF299" s="95"/>
      <c r="AG299" s="94"/>
      <c r="AH299" s="95"/>
      <c r="AI299" s="94"/>
      <c r="AJ299" s="95"/>
      <c r="AK299" s="94"/>
      <c r="AL299" s="95"/>
      <c r="AM299" s="94"/>
      <c r="AN299" s="95"/>
      <c r="AO299" s="94"/>
      <c r="AP299" s="95"/>
      <c r="AQ299" s="94"/>
      <c r="AR299" s="95"/>
      <c r="AS299" s="94"/>
      <c r="AT299" s="95"/>
      <c r="AU299" s="94"/>
      <c r="AV299" s="95"/>
      <c r="AW299" s="94"/>
      <c r="AX299" s="95"/>
      <c r="AY299" s="94"/>
      <c r="AZ299" s="95"/>
      <c r="BA299" s="94"/>
      <c r="BB299" s="95"/>
      <c r="BC299" s="94"/>
      <c r="BD299" s="96"/>
      <c r="BE299" s="130" t="str">
        <f t="shared" si="40"/>
        <v/>
      </c>
      <c r="BF299" s="130" t="str">
        <f t="shared" si="40"/>
        <v/>
      </c>
      <c r="BG299" s="130" t="str">
        <f t="shared" si="40"/>
        <v/>
      </c>
      <c r="BH299" s="130" t="str">
        <f t="shared" si="40"/>
        <v/>
      </c>
      <c r="BI299" s="130" t="str">
        <f t="shared" si="40"/>
        <v/>
      </c>
      <c r="BJ299" s="86"/>
      <c r="BK299" s="104"/>
    </row>
    <row r="300" spans="1:63" ht="26.1" customHeight="1" x14ac:dyDescent="0.25">
      <c r="A300" s="143"/>
      <c r="B300" s="32">
        <f t="shared" si="43"/>
        <v>45495</v>
      </c>
      <c r="C300" s="19" t="str">
        <f t="shared" si="42"/>
        <v>Mo</v>
      </c>
      <c r="D300" s="20">
        <f t="shared" si="41"/>
        <v>30</v>
      </c>
      <c r="E300" s="69" t="str">
        <f>IFERROR(VLOOKUP(B300,Einstellungen!$B$7:$C$122,2,FALSE),"")</f>
        <v/>
      </c>
      <c r="F300" s="97"/>
      <c r="G300" s="93"/>
      <c r="H300" s="115" t="str">
        <f t="shared" si="38"/>
        <v/>
      </c>
      <c r="I300" s="94"/>
      <c r="J300" s="95"/>
      <c r="K300" s="94"/>
      <c r="L300" s="95"/>
      <c r="M300" s="94"/>
      <c r="N300" s="95"/>
      <c r="O300" s="94"/>
      <c r="P300" s="95"/>
      <c r="Q300" s="94"/>
      <c r="R300" s="95"/>
      <c r="S300" s="94"/>
      <c r="T300" s="95"/>
      <c r="U300" s="94"/>
      <c r="V300" s="95"/>
      <c r="W300" s="94"/>
      <c r="X300" s="95"/>
      <c r="Y300" s="94"/>
      <c r="Z300" s="95"/>
      <c r="AA300" s="94"/>
      <c r="AB300" s="95"/>
      <c r="AC300" s="94"/>
      <c r="AD300" s="95"/>
      <c r="AE300" s="94"/>
      <c r="AF300" s="95"/>
      <c r="AG300" s="94"/>
      <c r="AH300" s="95"/>
      <c r="AI300" s="94"/>
      <c r="AJ300" s="95"/>
      <c r="AK300" s="94"/>
      <c r="AL300" s="95"/>
      <c r="AM300" s="94"/>
      <c r="AN300" s="95"/>
      <c r="AO300" s="94"/>
      <c r="AP300" s="95"/>
      <c r="AQ300" s="94"/>
      <c r="AR300" s="95"/>
      <c r="AS300" s="94"/>
      <c r="AT300" s="95"/>
      <c r="AU300" s="94"/>
      <c r="AV300" s="95"/>
      <c r="AW300" s="94"/>
      <c r="AX300" s="95"/>
      <c r="AY300" s="94"/>
      <c r="AZ300" s="95"/>
      <c r="BA300" s="94"/>
      <c r="BB300" s="95"/>
      <c r="BC300" s="94"/>
      <c r="BD300" s="96"/>
      <c r="BE300" s="130" t="str">
        <f t="shared" si="40"/>
        <v/>
      </c>
      <c r="BF300" s="130" t="str">
        <f t="shared" si="40"/>
        <v/>
      </c>
      <c r="BG300" s="130" t="str">
        <f t="shared" si="40"/>
        <v/>
      </c>
      <c r="BH300" s="130" t="str">
        <f t="shared" si="40"/>
        <v/>
      </c>
      <c r="BI300" s="130" t="str">
        <f t="shared" si="40"/>
        <v/>
      </c>
      <c r="BJ300" s="86"/>
      <c r="BK300" s="104"/>
    </row>
    <row r="301" spans="1:63" ht="26.1" customHeight="1" x14ac:dyDescent="0.25">
      <c r="A301" s="143"/>
      <c r="B301" s="32">
        <f t="shared" si="43"/>
        <v>45496</v>
      </c>
      <c r="C301" s="19" t="str">
        <f t="shared" si="42"/>
        <v>Di</v>
      </c>
      <c r="D301" s="20" t="str">
        <f t="shared" si="41"/>
        <v/>
      </c>
      <c r="E301" s="69" t="str">
        <f>IFERROR(VLOOKUP(B301,Einstellungen!$B$7:$C$122,2,FALSE),"")</f>
        <v/>
      </c>
      <c r="F301" s="97"/>
      <c r="G301" s="93"/>
      <c r="H301" s="115" t="str">
        <f t="shared" si="38"/>
        <v/>
      </c>
      <c r="I301" s="94"/>
      <c r="J301" s="95"/>
      <c r="K301" s="94"/>
      <c r="L301" s="95"/>
      <c r="M301" s="94"/>
      <c r="N301" s="95"/>
      <c r="O301" s="94"/>
      <c r="P301" s="95"/>
      <c r="Q301" s="94"/>
      <c r="R301" s="95"/>
      <c r="S301" s="94"/>
      <c r="T301" s="95"/>
      <c r="U301" s="94"/>
      <c r="V301" s="95"/>
      <c r="W301" s="94"/>
      <c r="X301" s="95"/>
      <c r="Y301" s="94"/>
      <c r="Z301" s="95"/>
      <c r="AA301" s="94"/>
      <c r="AB301" s="95"/>
      <c r="AC301" s="94"/>
      <c r="AD301" s="95"/>
      <c r="AE301" s="94"/>
      <c r="AF301" s="95"/>
      <c r="AG301" s="94"/>
      <c r="AH301" s="95"/>
      <c r="AI301" s="94"/>
      <c r="AJ301" s="95"/>
      <c r="AK301" s="94"/>
      <c r="AL301" s="95"/>
      <c r="AM301" s="94"/>
      <c r="AN301" s="95"/>
      <c r="AO301" s="94"/>
      <c r="AP301" s="95"/>
      <c r="AQ301" s="94"/>
      <c r="AR301" s="95"/>
      <c r="AS301" s="94"/>
      <c r="AT301" s="95"/>
      <c r="AU301" s="94"/>
      <c r="AV301" s="95"/>
      <c r="AW301" s="94"/>
      <c r="AX301" s="95"/>
      <c r="AY301" s="94"/>
      <c r="AZ301" s="95"/>
      <c r="BA301" s="94"/>
      <c r="BB301" s="95"/>
      <c r="BC301" s="94"/>
      <c r="BD301" s="96"/>
      <c r="BE301" s="130" t="str">
        <f t="shared" si="40"/>
        <v/>
      </c>
      <c r="BF301" s="130" t="str">
        <f t="shared" si="40"/>
        <v/>
      </c>
      <c r="BG301" s="130" t="str">
        <f t="shared" si="40"/>
        <v/>
      </c>
      <c r="BH301" s="130" t="str">
        <f t="shared" si="40"/>
        <v/>
      </c>
      <c r="BI301" s="130" t="str">
        <f t="shared" si="40"/>
        <v/>
      </c>
      <c r="BJ301" s="86"/>
      <c r="BK301" s="104"/>
    </row>
    <row r="302" spans="1:63" ht="26.1" customHeight="1" x14ac:dyDescent="0.25">
      <c r="A302" s="143"/>
      <c r="B302" s="32">
        <f t="shared" si="43"/>
        <v>45497</v>
      </c>
      <c r="C302" s="19" t="str">
        <f t="shared" si="42"/>
        <v>Mi</v>
      </c>
      <c r="D302" s="20" t="str">
        <f t="shared" si="41"/>
        <v/>
      </c>
      <c r="E302" s="69" t="str">
        <f>IFERROR(VLOOKUP(B302,Einstellungen!$B$7:$C$122,2,FALSE),"")</f>
        <v/>
      </c>
      <c r="F302" s="97"/>
      <c r="G302" s="93"/>
      <c r="H302" s="115" t="str">
        <f t="shared" si="38"/>
        <v/>
      </c>
      <c r="I302" s="94"/>
      <c r="J302" s="95"/>
      <c r="K302" s="94"/>
      <c r="L302" s="95"/>
      <c r="M302" s="94"/>
      <c r="N302" s="95"/>
      <c r="O302" s="94"/>
      <c r="P302" s="95"/>
      <c r="Q302" s="94"/>
      <c r="R302" s="95"/>
      <c r="S302" s="94"/>
      <c r="T302" s="95"/>
      <c r="U302" s="94"/>
      <c r="V302" s="95"/>
      <c r="W302" s="94"/>
      <c r="X302" s="95"/>
      <c r="Y302" s="94"/>
      <c r="Z302" s="95"/>
      <c r="AA302" s="94"/>
      <c r="AB302" s="95"/>
      <c r="AC302" s="94"/>
      <c r="AD302" s="95"/>
      <c r="AE302" s="94"/>
      <c r="AF302" s="95"/>
      <c r="AG302" s="94"/>
      <c r="AH302" s="95"/>
      <c r="AI302" s="94"/>
      <c r="AJ302" s="95"/>
      <c r="AK302" s="94"/>
      <c r="AL302" s="95"/>
      <c r="AM302" s="94"/>
      <c r="AN302" s="95"/>
      <c r="AO302" s="94"/>
      <c r="AP302" s="95"/>
      <c r="AQ302" s="94"/>
      <c r="AR302" s="95"/>
      <c r="AS302" s="94"/>
      <c r="AT302" s="95"/>
      <c r="AU302" s="94"/>
      <c r="AV302" s="95"/>
      <c r="AW302" s="94"/>
      <c r="AX302" s="95"/>
      <c r="AY302" s="94"/>
      <c r="AZ302" s="95"/>
      <c r="BA302" s="94"/>
      <c r="BB302" s="95"/>
      <c r="BC302" s="94"/>
      <c r="BD302" s="96"/>
      <c r="BE302" s="130" t="str">
        <f t="shared" si="40"/>
        <v/>
      </c>
      <c r="BF302" s="130" t="str">
        <f t="shared" si="40"/>
        <v/>
      </c>
      <c r="BG302" s="130" t="str">
        <f t="shared" si="40"/>
        <v/>
      </c>
      <c r="BH302" s="130" t="str">
        <f t="shared" si="40"/>
        <v/>
      </c>
      <c r="BI302" s="130" t="str">
        <f t="shared" si="40"/>
        <v/>
      </c>
      <c r="BJ302" s="86"/>
      <c r="BK302" s="104"/>
    </row>
    <row r="303" spans="1:63" ht="26.1" customHeight="1" x14ac:dyDescent="0.25">
      <c r="A303" s="143"/>
      <c r="B303" s="32">
        <f t="shared" si="43"/>
        <v>45498</v>
      </c>
      <c r="C303" s="19" t="str">
        <f t="shared" si="42"/>
        <v>Do</v>
      </c>
      <c r="D303" s="20" t="str">
        <f t="shared" si="41"/>
        <v/>
      </c>
      <c r="E303" s="69" t="str">
        <f>IFERROR(VLOOKUP(B303,Einstellungen!$B$7:$C$122,2,FALSE),"")</f>
        <v/>
      </c>
      <c r="F303" s="97"/>
      <c r="G303" s="93"/>
      <c r="H303" s="115" t="str">
        <f t="shared" si="38"/>
        <v/>
      </c>
      <c r="I303" s="94"/>
      <c r="J303" s="95"/>
      <c r="K303" s="94"/>
      <c r="L303" s="95"/>
      <c r="M303" s="94"/>
      <c r="N303" s="95"/>
      <c r="O303" s="94"/>
      <c r="P303" s="95"/>
      <c r="Q303" s="94"/>
      <c r="R303" s="95"/>
      <c r="S303" s="94"/>
      <c r="T303" s="95"/>
      <c r="U303" s="94"/>
      <c r="V303" s="95"/>
      <c r="W303" s="94"/>
      <c r="X303" s="95"/>
      <c r="Y303" s="94"/>
      <c r="Z303" s="95"/>
      <c r="AA303" s="94"/>
      <c r="AB303" s="95"/>
      <c r="AC303" s="94"/>
      <c r="AD303" s="95"/>
      <c r="AE303" s="94"/>
      <c r="AF303" s="95"/>
      <c r="AG303" s="94"/>
      <c r="AH303" s="95"/>
      <c r="AI303" s="94"/>
      <c r="AJ303" s="95"/>
      <c r="AK303" s="94"/>
      <c r="AL303" s="95"/>
      <c r="AM303" s="94"/>
      <c r="AN303" s="95"/>
      <c r="AO303" s="94"/>
      <c r="AP303" s="95"/>
      <c r="AQ303" s="94"/>
      <c r="AR303" s="95"/>
      <c r="AS303" s="94"/>
      <c r="AT303" s="95"/>
      <c r="AU303" s="94"/>
      <c r="AV303" s="95"/>
      <c r="AW303" s="94"/>
      <c r="AX303" s="95"/>
      <c r="AY303" s="94"/>
      <c r="AZ303" s="95"/>
      <c r="BA303" s="94"/>
      <c r="BB303" s="95"/>
      <c r="BC303" s="94"/>
      <c r="BD303" s="96"/>
      <c r="BE303" s="130" t="str">
        <f t="shared" si="40"/>
        <v/>
      </c>
      <c r="BF303" s="130" t="str">
        <f t="shared" si="40"/>
        <v/>
      </c>
      <c r="BG303" s="130" t="str">
        <f t="shared" si="40"/>
        <v/>
      </c>
      <c r="BH303" s="130" t="str">
        <f t="shared" si="40"/>
        <v/>
      </c>
      <c r="BI303" s="130" t="str">
        <f t="shared" si="40"/>
        <v/>
      </c>
      <c r="BJ303" s="86"/>
      <c r="BK303" s="104"/>
    </row>
    <row r="304" spans="1:63" ht="26.1" customHeight="1" x14ac:dyDescent="0.25">
      <c r="A304" s="143"/>
      <c r="B304" s="32">
        <f t="shared" si="43"/>
        <v>45499</v>
      </c>
      <c r="C304" s="19" t="str">
        <f t="shared" si="42"/>
        <v>Fr</v>
      </c>
      <c r="D304" s="20" t="str">
        <f t="shared" si="41"/>
        <v/>
      </c>
      <c r="E304" s="69" t="str">
        <f>IFERROR(VLOOKUP(B304,Einstellungen!$B$7:$C$122,2,FALSE),"")</f>
        <v/>
      </c>
      <c r="F304" s="97"/>
      <c r="G304" s="93"/>
      <c r="H304" s="115" t="str">
        <f t="shared" si="38"/>
        <v/>
      </c>
      <c r="I304" s="94"/>
      <c r="J304" s="95"/>
      <c r="K304" s="94"/>
      <c r="L304" s="95"/>
      <c r="M304" s="94"/>
      <c r="N304" s="95"/>
      <c r="O304" s="94"/>
      <c r="P304" s="95"/>
      <c r="Q304" s="94"/>
      <c r="R304" s="95"/>
      <c r="S304" s="94"/>
      <c r="T304" s="95"/>
      <c r="U304" s="94"/>
      <c r="V304" s="95"/>
      <c r="W304" s="94"/>
      <c r="X304" s="95"/>
      <c r="Y304" s="94"/>
      <c r="Z304" s="95"/>
      <c r="AA304" s="94"/>
      <c r="AB304" s="95"/>
      <c r="AC304" s="94"/>
      <c r="AD304" s="95"/>
      <c r="AE304" s="94"/>
      <c r="AF304" s="95"/>
      <c r="AG304" s="94"/>
      <c r="AH304" s="95"/>
      <c r="AI304" s="94"/>
      <c r="AJ304" s="95"/>
      <c r="AK304" s="94"/>
      <c r="AL304" s="95"/>
      <c r="AM304" s="94"/>
      <c r="AN304" s="95"/>
      <c r="AO304" s="94"/>
      <c r="AP304" s="95"/>
      <c r="AQ304" s="94"/>
      <c r="AR304" s="95"/>
      <c r="AS304" s="94"/>
      <c r="AT304" s="95"/>
      <c r="AU304" s="94"/>
      <c r="AV304" s="95"/>
      <c r="AW304" s="94"/>
      <c r="AX304" s="95"/>
      <c r="AY304" s="94"/>
      <c r="AZ304" s="95"/>
      <c r="BA304" s="94"/>
      <c r="BB304" s="95"/>
      <c r="BC304" s="94"/>
      <c r="BD304" s="96"/>
      <c r="BE304" s="130" t="str">
        <f t="shared" si="40"/>
        <v/>
      </c>
      <c r="BF304" s="130" t="str">
        <f t="shared" si="40"/>
        <v/>
      </c>
      <c r="BG304" s="130" t="str">
        <f t="shared" si="40"/>
        <v/>
      </c>
      <c r="BH304" s="130" t="str">
        <f t="shared" si="40"/>
        <v/>
      </c>
      <c r="BI304" s="130" t="str">
        <f t="shared" si="40"/>
        <v/>
      </c>
      <c r="BJ304" s="86"/>
      <c r="BK304" s="104"/>
    </row>
    <row r="305" spans="1:63" ht="26.1" customHeight="1" x14ac:dyDescent="0.25">
      <c r="A305" s="143"/>
      <c r="B305" s="32">
        <f t="shared" si="43"/>
        <v>45500</v>
      </c>
      <c r="C305" s="19" t="str">
        <f t="shared" si="42"/>
        <v>Sa</v>
      </c>
      <c r="D305" s="20" t="str">
        <f t="shared" si="41"/>
        <v/>
      </c>
      <c r="E305" s="69" t="str">
        <f>IFERROR(VLOOKUP(B305,Einstellungen!$B$7:$C$122,2,FALSE),"")</f>
        <v/>
      </c>
      <c r="F305" s="97"/>
      <c r="G305" s="93"/>
      <c r="H305" s="115" t="str">
        <f t="shared" si="38"/>
        <v/>
      </c>
      <c r="I305" s="94"/>
      <c r="J305" s="95"/>
      <c r="K305" s="94"/>
      <c r="L305" s="95"/>
      <c r="M305" s="94"/>
      <c r="N305" s="95"/>
      <c r="O305" s="94"/>
      <c r="P305" s="95"/>
      <c r="Q305" s="94"/>
      <c r="R305" s="95"/>
      <c r="S305" s="94"/>
      <c r="T305" s="95"/>
      <c r="U305" s="94"/>
      <c r="V305" s="95"/>
      <c r="W305" s="94"/>
      <c r="X305" s="95"/>
      <c r="Y305" s="94"/>
      <c r="Z305" s="95"/>
      <c r="AA305" s="94"/>
      <c r="AB305" s="95"/>
      <c r="AC305" s="94"/>
      <c r="AD305" s="95"/>
      <c r="AE305" s="94"/>
      <c r="AF305" s="95"/>
      <c r="AG305" s="94"/>
      <c r="AH305" s="95"/>
      <c r="AI305" s="94"/>
      <c r="AJ305" s="95"/>
      <c r="AK305" s="94"/>
      <c r="AL305" s="95"/>
      <c r="AM305" s="94"/>
      <c r="AN305" s="95"/>
      <c r="AO305" s="94"/>
      <c r="AP305" s="95"/>
      <c r="AQ305" s="94"/>
      <c r="AR305" s="95"/>
      <c r="AS305" s="94"/>
      <c r="AT305" s="95"/>
      <c r="AU305" s="94"/>
      <c r="AV305" s="95"/>
      <c r="AW305" s="94"/>
      <c r="AX305" s="95"/>
      <c r="AY305" s="94"/>
      <c r="AZ305" s="95"/>
      <c r="BA305" s="94"/>
      <c r="BB305" s="95"/>
      <c r="BC305" s="94"/>
      <c r="BD305" s="96"/>
      <c r="BE305" s="130" t="str">
        <f t="shared" si="40"/>
        <v/>
      </c>
      <c r="BF305" s="130" t="str">
        <f t="shared" si="40"/>
        <v/>
      </c>
      <c r="BG305" s="130" t="str">
        <f t="shared" si="40"/>
        <v/>
      </c>
      <c r="BH305" s="130" t="str">
        <f t="shared" si="40"/>
        <v/>
      </c>
      <c r="BI305" s="130" t="str">
        <f t="shared" si="40"/>
        <v/>
      </c>
      <c r="BJ305" s="86"/>
      <c r="BK305" s="104"/>
    </row>
    <row r="306" spans="1:63" ht="26.1" customHeight="1" x14ac:dyDescent="0.25">
      <c r="A306" s="143"/>
      <c r="B306" s="32">
        <f t="shared" si="43"/>
        <v>45501</v>
      </c>
      <c r="C306" s="19" t="str">
        <f t="shared" si="42"/>
        <v>So</v>
      </c>
      <c r="D306" s="20" t="str">
        <f t="shared" si="41"/>
        <v/>
      </c>
      <c r="E306" s="69" t="str">
        <f>IFERROR(VLOOKUP(B306,Einstellungen!$B$7:$C$122,2,FALSE),"")</f>
        <v/>
      </c>
      <c r="F306" s="97"/>
      <c r="G306" s="93"/>
      <c r="H306" s="115" t="str">
        <f t="shared" si="38"/>
        <v/>
      </c>
      <c r="I306" s="94"/>
      <c r="J306" s="95"/>
      <c r="K306" s="94"/>
      <c r="L306" s="95"/>
      <c r="M306" s="94"/>
      <c r="N306" s="95"/>
      <c r="O306" s="94"/>
      <c r="P306" s="95"/>
      <c r="Q306" s="94"/>
      <c r="R306" s="95"/>
      <c r="S306" s="94"/>
      <c r="T306" s="95"/>
      <c r="U306" s="94"/>
      <c r="V306" s="95"/>
      <c r="W306" s="94"/>
      <c r="X306" s="95"/>
      <c r="Y306" s="94"/>
      <c r="Z306" s="95"/>
      <c r="AA306" s="94"/>
      <c r="AB306" s="95"/>
      <c r="AC306" s="94"/>
      <c r="AD306" s="95"/>
      <c r="AE306" s="94"/>
      <c r="AF306" s="95"/>
      <c r="AG306" s="94"/>
      <c r="AH306" s="95"/>
      <c r="AI306" s="94"/>
      <c r="AJ306" s="95"/>
      <c r="AK306" s="94"/>
      <c r="AL306" s="95"/>
      <c r="AM306" s="94"/>
      <c r="AN306" s="95"/>
      <c r="AO306" s="94"/>
      <c r="AP306" s="95"/>
      <c r="AQ306" s="94"/>
      <c r="AR306" s="95"/>
      <c r="AS306" s="94"/>
      <c r="AT306" s="95"/>
      <c r="AU306" s="94"/>
      <c r="AV306" s="95"/>
      <c r="AW306" s="94"/>
      <c r="AX306" s="95"/>
      <c r="AY306" s="94"/>
      <c r="AZ306" s="95"/>
      <c r="BA306" s="94"/>
      <c r="BB306" s="95"/>
      <c r="BC306" s="94"/>
      <c r="BD306" s="96"/>
      <c r="BE306" s="130" t="str">
        <f t="shared" si="40"/>
        <v/>
      </c>
      <c r="BF306" s="130" t="str">
        <f t="shared" si="40"/>
        <v/>
      </c>
      <c r="BG306" s="130" t="str">
        <f t="shared" si="40"/>
        <v/>
      </c>
      <c r="BH306" s="130" t="str">
        <f t="shared" si="40"/>
        <v/>
      </c>
      <c r="BI306" s="130" t="str">
        <f t="shared" si="40"/>
        <v/>
      </c>
      <c r="BJ306" s="86"/>
      <c r="BK306" s="104"/>
    </row>
    <row r="307" spans="1:63" ht="26.1" customHeight="1" x14ac:dyDescent="0.25">
      <c r="A307" s="143"/>
      <c r="B307" s="32">
        <f t="shared" si="43"/>
        <v>45502</v>
      </c>
      <c r="C307" s="19" t="str">
        <f t="shared" si="42"/>
        <v>Mo</v>
      </c>
      <c r="D307" s="20">
        <f t="shared" si="41"/>
        <v>31</v>
      </c>
      <c r="E307" s="69" t="str">
        <f>IFERROR(VLOOKUP(B307,Einstellungen!$B$7:$C$122,2,FALSE),"")</f>
        <v/>
      </c>
      <c r="F307" s="97"/>
      <c r="G307" s="93"/>
      <c r="H307" s="115" t="str">
        <f t="shared" si="38"/>
        <v/>
      </c>
      <c r="I307" s="94"/>
      <c r="J307" s="95"/>
      <c r="K307" s="94"/>
      <c r="L307" s="95"/>
      <c r="M307" s="94"/>
      <c r="N307" s="95"/>
      <c r="O307" s="94"/>
      <c r="P307" s="95"/>
      <c r="Q307" s="94"/>
      <c r="R307" s="95"/>
      <c r="S307" s="94"/>
      <c r="T307" s="95"/>
      <c r="U307" s="94"/>
      <c r="V307" s="95"/>
      <c r="W307" s="94"/>
      <c r="X307" s="95"/>
      <c r="Y307" s="94"/>
      <c r="Z307" s="95"/>
      <c r="AA307" s="94"/>
      <c r="AB307" s="95"/>
      <c r="AC307" s="94"/>
      <c r="AD307" s="95"/>
      <c r="AE307" s="94"/>
      <c r="AF307" s="95"/>
      <c r="AG307" s="94"/>
      <c r="AH307" s="95"/>
      <c r="AI307" s="94"/>
      <c r="AJ307" s="95"/>
      <c r="AK307" s="94"/>
      <c r="AL307" s="95"/>
      <c r="AM307" s="94"/>
      <c r="AN307" s="95"/>
      <c r="AO307" s="94"/>
      <c r="AP307" s="95"/>
      <c r="AQ307" s="94"/>
      <c r="AR307" s="95"/>
      <c r="AS307" s="94"/>
      <c r="AT307" s="95"/>
      <c r="AU307" s="94"/>
      <c r="AV307" s="95"/>
      <c r="AW307" s="94"/>
      <c r="AX307" s="95"/>
      <c r="AY307" s="94"/>
      <c r="AZ307" s="95"/>
      <c r="BA307" s="94"/>
      <c r="BB307" s="95"/>
      <c r="BC307" s="94"/>
      <c r="BD307" s="96"/>
      <c r="BE307" s="130" t="str">
        <f t="shared" si="40"/>
        <v/>
      </c>
      <c r="BF307" s="130" t="str">
        <f t="shared" si="40"/>
        <v/>
      </c>
      <c r="BG307" s="130" t="str">
        <f t="shared" si="40"/>
        <v/>
      </c>
      <c r="BH307" s="130" t="str">
        <f t="shared" si="40"/>
        <v/>
      </c>
      <c r="BI307" s="130" t="str">
        <f t="shared" si="40"/>
        <v/>
      </c>
      <c r="BJ307" s="86"/>
      <c r="BK307" s="104"/>
    </row>
    <row r="308" spans="1:63" ht="26.1" customHeight="1" x14ac:dyDescent="0.25">
      <c r="A308" s="143"/>
      <c r="B308" s="32">
        <f t="shared" si="43"/>
        <v>45503</v>
      </c>
      <c r="C308" s="19" t="str">
        <f t="shared" si="42"/>
        <v>Di</v>
      </c>
      <c r="D308" s="20" t="str">
        <f t="shared" si="41"/>
        <v/>
      </c>
      <c r="E308" s="69" t="str">
        <f>IFERROR(VLOOKUP(B308,Einstellungen!$B$7:$C$122,2,FALSE),"")</f>
        <v/>
      </c>
      <c r="F308" s="97"/>
      <c r="G308" s="93"/>
      <c r="H308" s="115" t="str">
        <f t="shared" si="38"/>
        <v/>
      </c>
      <c r="I308" s="94"/>
      <c r="J308" s="95"/>
      <c r="K308" s="94"/>
      <c r="L308" s="95"/>
      <c r="M308" s="94"/>
      <c r="N308" s="95"/>
      <c r="O308" s="94"/>
      <c r="P308" s="95"/>
      <c r="Q308" s="94"/>
      <c r="R308" s="95"/>
      <c r="S308" s="94"/>
      <c r="T308" s="95"/>
      <c r="U308" s="94"/>
      <c r="V308" s="95"/>
      <c r="W308" s="94"/>
      <c r="X308" s="95"/>
      <c r="Y308" s="94"/>
      <c r="Z308" s="95"/>
      <c r="AA308" s="94"/>
      <c r="AB308" s="95"/>
      <c r="AC308" s="94"/>
      <c r="AD308" s="95"/>
      <c r="AE308" s="94"/>
      <c r="AF308" s="95"/>
      <c r="AG308" s="94"/>
      <c r="AH308" s="95"/>
      <c r="AI308" s="94"/>
      <c r="AJ308" s="95"/>
      <c r="AK308" s="94"/>
      <c r="AL308" s="95"/>
      <c r="AM308" s="94"/>
      <c r="AN308" s="95"/>
      <c r="AO308" s="94"/>
      <c r="AP308" s="95"/>
      <c r="AQ308" s="94"/>
      <c r="AR308" s="95"/>
      <c r="AS308" s="94"/>
      <c r="AT308" s="95"/>
      <c r="AU308" s="94"/>
      <c r="AV308" s="95"/>
      <c r="AW308" s="94"/>
      <c r="AX308" s="95"/>
      <c r="AY308" s="94"/>
      <c r="AZ308" s="95"/>
      <c r="BA308" s="94"/>
      <c r="BB308" s="95"/>
      <c r="BC308" s="94"/>
      <c r="BD308" s="96"/>
      <c r="BE308" s="130" t="str">
        <f t="shared" si="40"/>
        <v/>
      </c>
      <c r="BF308" s="130" t="str">
        <f t="shared" si="40"/>
        <v/>
      </c>
      <c r="BG308" s="130" t="str">
        <f t="shared" si="40"/>
        <v/>
      </c>
      <c r="BH308" s="130" t="str">
        <f t="shared" si="40"/>
        <v/>
      </c>
      <c r="BI308" s="130" t="str">
        <f t="shared" si="40"/>
        <v/>
      </c>
      <c r="BJ308" s="86"/>
      <c r="BK308" s="104"/>
    </row>
    <row r="309" spans="1:63" ht="26.1" customHeight="1" x14ac:dyDescent="0.25">
      <c r="A309" s="143"/>
      <c r="B309" s="32">
        <f t="shared" si="43"/>
        <v>45504</v>
      </c>
      <c r="C309" s="19" t="str">
        <f t="shared" si="42"/>
        <v>Mi</v>
      </c>
      <c r="D309" s="20" t="str">
        <f t="shared" si="41"/>
        <v/>
      </c>
      <c r="E309" s="69" t="str">
        <f>IFERROR(VLOOKUP(B309,Einstellungen!$B$7:$C$122,2,FALSE),"")</f>
        <v/>
      </c>
      <c r="F309" s="97"/>
      <c r="G309" s="93"/>
      <c r="H309" s="115" t="str">
        <f t="shared" si="38"/>
        <v/>
      </c>
      <c r="I309" s="94"/>
      <c r="J309" s="95"/>
      <c r="K309" s="94"/>
      <c r="L309" s="95"/>
      <c r="M309" s="94"/>
      <c r="N309" s="95"/>
      <c r="O309" s="94"/>
      <c r="P309" s="95"/>
      <c r="Q309" s="94"/>
      <c r="R309" s="95"/>
      <c r="S309" s="94"/>
      <c r="T309" s="95"/>
      <c r="U309" s="94"/>
      <c r="V309" s="95"/>
      <c r="W309" s="94"/>
      <c r="X309" s="95"/>
      <c r="Y309" s="94"/>
      <c r="Z309" s="95"/>
      <c r="AA309" s="94"/>
      <c r="AB309" s="95"/>
      <c r="AC309" s="94"/>
      <c r="AD309" s="95"/>
      <c r="AE309" s="94"/>
      <c r="AF309" s="95"/>
      <c r="AG309" s="94"/>
      <c r="AH309" s="95"/>
      <c r="AI309" s="94"/>
      <c r="AJ309" s="95"/>
      <c r="AK309" s="94"/>
      <c r="AL309" s="95"/>
      <c r="AM309" s="94"/>
      <c r="AN309" s="95"/>
      <c r="AO309" s="94"/>
      <c r="AP309" s="95"/>
      <c r="AQ309" s="94"/>
      <c r="AR309" s="95"/>
      <c r="AS309" s="94"/>
      <c r="AT309" s="95"/>
      <c r="AU309" s="94"/>
      <c r="AV309" s="95"/>
      <c r="AW309" s="94"/>
      <c r="AX309" s="95"/>
      <c r="AY309" s="94"/>
      <c r="AZ309" s="95"/>
      <c r="BA309" s="94"/>
      <c r="BB309" s="95"/>
      <c r="BC309" s="94"/>
      <c r="BD309" s="96"/>
      <c r="BE309" s="130" t="str">
        <f t="shared" si="40"/>
        <v/>
      </c>
      <c r="BF309" s="130" t="str">
        <f t="shared" si="40"/>
        <v/>
      </c>
      <c r="BG309" s="130" t="str">
        <f t="shared" si="40"/>
        <v/>
      </c>
      <c r="BH309" s="130" t="str">
        <f t="shared" si="40"/>
        <v/>
      </c>
      <c r="BI309" s="130" t="str">
        <f t="shared" si="40"/>
        <v/>
      </c>
      <c r="BJ309" s="86"/>
      <c r="BK309" s="104"/>
    </row>
    <row r="310" spans="1:63" ht="26.1" customHeight="1" x14ac:dyDescent="0.25">
      <c r="A310" s="80"/>
      <c r="B310" s="145" t="s">
        <v>107</v>
      </c>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31">
        <f>SUM(BE279:BE309)</f>
        <v>0</v>
      </c>
      <c r="BF310" s="131">
        <f t="shared" ref="BF310:BI310" si="44">SUM(BF279:BF309)</f>
        <v>0</v>
      </c>
      <c r="BG310" s="131">
        <f t="shared" si="44"/>
        <v>0</v>
      </c>
      <c r="BH310" s="131">
        <f t="shared" si="44"/>
        <v>0</v>
      </c>
      <c r="BI310" s="131">
        <f t="shared" si="44"/>
        <v>0</v>
      </c>
      <c r="BJ310" s="85" t="str">
        <f>IFERROR(AVERAGE(BJ279:BJ309),"")</f>
        <v/>
      </c>
      <c r="BK310" s="84"/>
    </row>
    <row r="311" spans="1:63" ht="26.1" customHeight="1" x14ac:dyDescent="0.25">
      <c r="A311" s="80"/>
      <c r="B311" s="147"/>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9"/>
      <c r="BF311" s="149"/>
      <c r="BG311" s="149"/>
      <c r="BH311" s="149"/>
      <c r="BI311" s="149"/>
      <c r="BJ311" s="149"/>
      <c r="BK311" s="150"/>
    </row>
    <row r="312" spans="1:63" ht="26.1" customHeight="1" x14ac:dyDescent="0.25">
      <c r="A312" s="80"/>
      <c r="B312" s="147"/>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c r="BI312" s="148"/>
      <c r="BJ312" s="148"/>
      <c r="BK312" s="150"/>
    </row>
    <row r="313" spans="1:63" ht="26.1" customHeight="1" x14ac:dyDescent="0.25">
      <c r="A313" s="80"/>
      <c r="B313" s="147"/>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c r="BI313" s="148"/>
      <c r="BJ313" s="148"/>
      <c r="BK313" s="150"/>
    </row>
    <row r="314" spans="1:63" ht="26.1" customHeight="1" x14ac:dyDescent="0.25">
      <c r="A314" s="80"/>
      <c r="B314" s="147"/>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c r="BI314" s="148"/>
      <c r="BJ314" s="148"/>
      <c r="BK314" s="150"/>
    </row>
    <row r="315" spans="1:63" ht="26.1" customHeight="1" x14ac:dyDescent="0.25">
      <c r="A315" s="80"/>
      <c r="B315" s="147"/>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c r="BI315" s="148"/>
      <c r="BJ315" s="148"/>
      <c r="BK315" s="150"/>
    </row>
    <row r="316" spans="1:63" ht="26.1" customHeight="1" x14ac:dyDescent="0.25">
      <c r="A316" s="80"/>
      <c r="B316" s="147"/>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50"/>
    </row>
    <row r="317" spans="1:63" ht="26.1" customHeight="1" x14ac:dyDescent="0.25">
      <c r="A317" s="80"/>
      <c r="B317" s="147"/>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50"/>
    </row>
    <row r="318" spans="1:63" ht="26.1" customHeight="1" x14ac:dyDescent="0.25">
      <c r="A318" s="80"/>
      <c r="B318" s="147"/>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50"/>
    </row>
    <row r="319" spans="1:63" ht="26.1" customHeight="1" x14ac:dyDescent="0.25">
      <c r="A319" s="80"/>
      <c r="B319" s="147"/>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c r="BI319" s="148"/>
      <c r="BJ319" s="148"/>
      <c r="BK319" s="150"/>
    </row>
    <row r="320" spans="1:63" ht="26.1" customHeight="1" x14ac:dyDescent="0.25">
      <c r="A320" s="80"/>
      <c r="B320" s="147"/>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c r="BI320" s="148"/>
      <c r="BJ320" s="148"/>
      <c r="BK320" s="150"/>
    </row>
    <row r="321" spans="1:63" ht="26.1" customHeight="1" x14ac:dyDescent="0.25">
      <c r="A321" s="80"/>
      <c r="B321" s="147"/>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c r="BI321" s="148"/>
      <c r="BJ321" s="148"/>
      <c r="BK321" s="150"/>
    </row>
    <row r="322" spans="1:63" ht="26.1" customHeight="1" thickBot="1" x14ac:dyDescent="0.3">
      <c r="A322" s="80"/>
      <c r="B322" s="158"/>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c r="BJ322" s="159"/>
      <c r="BK322" s="160"/>
    </row>
    <row r="323" spans="1:63" ht="26.1" customHeight="1" thickBot="1" x14ac:dyDescent="0.3">
      <c r="A323" s="80"/>
      <c r="B323" s="163"/>
      <c r="C323" s="163"/>
      <c r="D323" s="163"/>
      <c r="E323" s="28"/>
      <c r="F323" s="28"/>
      <c r="G323" s="28"/>
      <c r="H323" s="30"/>
      <c r="I323" s="28"/>
      <c r="J323" s="29"/>
      <c r="K323" s="29"/>
      <c r="L323" s="29"/>
      <c r="M323" s="30"/>
      <c r="N323" s="30"/>
      <c r="O323" s="30"/>
      <c r="P323" s="30"/>
      <c r="Q323" s="30"/>
      <c r="R323" s="30"/>
      <c r="S323" s="28"/>
      <c r="T323" s="29"/>
      <c r="U323" s="29"/>
      <c r="V323" s="29"/>
      <c r="W323" s="30"/>
      <c r="X323" s="28"/>
      <c r="Y323" s="29"/>
      <c r="Z323" s="29"/>
      <c r="AA323" s="29"/>
      <c r="AB323" s="30"/>
      <c r="AC323" s="30"/>
      <c r="AD323" s="30"/>
      <c r="AE323" s="30"/>
      <c r="AF323" s="30"/>
      <c r="AG323" s="30"/>
      <c r="AH323" s="28"/>
      <c r="AI323" s="29"/>
      <c r="AJ323" s="29"/>
      <c r="AK323" s="29"/>
      <c r="AL323" s="30"/>
      <c r="AM323" s="30"/>
      <c r="AN323" s="30"/>
      <c r="AO323" s="30"/>
      <c r="AP323" s="30"/>
      <c r="AQ323" s="30"/>
      <c r="AR323" s="30"/>
      <c r="AS323" s="30"/>
      <c r="AT323" s="30"/>
      <c r="AU323" s="30"/>
      <c r="AV323" s="28"/>
      <c r="AW323" s="29"/>
      <c r="AX323" s="29"/>
      <c r="AY323" s="29"/>
      <c r="AZ323" s="30"/>
      <c r="BA323" s="30"/>
      <c r="BB323" s="30"/>
      <c r="BC323" s="30"/>
      <c r="BD323" s="30"/>
      <c r="BE323" s="30"/>
      <c r="BF323" s="30"/>
      <c r="BG323" s="30"/>
      <c r="BH323" s="30"/>
      <c r="BI323" s="30"/>
      <c r="BJ323" s="30"/>
      <c r="BK323" s="31"/>
    </row>
    <row r="324" spans="1:63" ht="26.1" customHeight="1" thickBot="1" x14ac:dyDescent="0.35">
      <c r="A324" s="143" t="s">
        <v>43</v>
      </c>
      <c r="B324" s="156" t="str">
        <f>TEXT(B325,"MMMM")&amp;" "&amp;Kalenderjahr</f>
        <v>August 2024</v>
      </c>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c r="AP324" s="157"/>
      <c r="AQ324" s="157"/>
      <c r="AR324" s="157"/>
      <c r="AS324" s="157"/>
      <c r="AT324" s="157"/>
      <c r="AU324" s="157"/>
      <c r="AV324" s="157"/>
      <c r="AW324" s="157"/>
      <c r="AX324" s="157"/>
      <c r="AY324" s="157"/>
      <c r="AZ324" s="157"/>
      <c r="BA324" s="157"/>
      <c r="BB324" s="157"/>
      <c r="BC324" s="157"/>
      <c r="BD324" s="157"/>
      <c r="BE324" s="129" t="s">
        <v>94</v>
      </c>
      <c r="BF324" s="129" t="s">
        <v>95</v>
      </c>
      <c r="BG324" s="129" t="s">
        <v>99</v>
      </c>
      <c r="BH324" s="129" t="s">
        <v>100</v>
      </c>
      <c r="BI324" s="129" t="s">
        <v>102</v>
      </c>
      <c r="BJ324" s="129" t="s">
        <v>106</v>
      </c>
      <c r="BK324" s="101" t="s">
        <v>90</v>
      </c>
    </row>
    <row r="325" spans="1:63" ht="26.1" customHeight="1" x14ac:dyDescent="0.25">
      <c r="A325" s="143"/>
      <c r="B325" s="32">
        <f>B309+1</f>
        <v>45505</v>
      </c>
      <c r="C325" s="19" t="str">
        <f t="shared" si="42"/>
        <v>Do</v>
      </c>
      <c r="D325" s="20" t="str">
        <f t="shared" si="41"/>
        <v/>
      </c>
      <c r="E325" s="69" t="str">
        <f>IFERROR(VLOOKUP(B325,Einstellungen!$B$7:$C$122,2,FALSE),"")</f>
        <v/>
      </c>
      <c r="F325" s="97"/>
      <c r="G325" s="93"/>
      <c r="H325" s="115" t="str">
        <f t="shared" ref="H325:H355" si="45">IF(AND(F325&lt;&gt;"",G325&lt;&gt;""),IF($G325&gt;$F325,$G325-$F325,1+$G325-$F325),"")</f>
        <v/>
      </c>
      <c r="I325" s="90"/>
      <c r="J325" s="91"/>
      <c r="K325" s="90"/>
      <c r="L325" s="91"/>
      <c r="M325" s="90"/>
      <c r="N325" s="91"/>
      <c r="O325" s="90"/>
      <c r="P325" s="91"/>
      <c r="Q325" s="90"/>
      <c r="R325" s="91"/>
      <c r="S325" s="90"/>
      <c r="T325" s="91"/>
      <c r="U325" s="90"/>
      <c r="V325" s="91"/>
      <c r="W325" s="90"/>
      <c r="X325" s="91"/>
      <c r="Y325" s="90"/>
      <c r="Z325" s="91"/>
      <c r="AA325" s="90"/>
      <c r="AB325" s="91"/>
      <c r="AC325" s="90"/>
      <c r="AD325" s="91"/>
      <c r="AE325" s="90"/>
      <c r="AF325" s="91"/>
      <c r="AG325" s="90"/>
      <c r="AH325" s="91"/>
      <c r="AI325" s="90"/>
      <c r="AJ325" s="91"/>
      <c r="AK325" s="90"/>
      <c r="AL325" s="91"/>
      <c r="AM325" s="90"/>
      <c r="AN325" s="91"/>
      <c r="AO325" s="90"/>
      <c r="AP325" s="91"/>
      <c r="AQ325" s="90"/>
      <c r="AR325" s="91"/>
      <c r="AS325" s="90"/>
      <c r="AT325" s="91"/>
      <c r="AU325" s="90"/>
      <c r="AV325" s="91"/>
      <c r="AW325" s="90"/>
      <c r="AX325" s="91"/>
      <c r="AY325" s="90"/>
      <c r="AZ325" s="91"/>
      <c r="BA325" s="90"/>
      <c r="BB325" s="91"/>
      <c r="BC325" s="90"/>
      <c r="BD325" s="92"/>
      <c r="BE325" s="130" t="str">
        <f t="shared" ref="BE325:BI355" si="46">IF(COUNTIF($I325:$BD325,BE$6)&lt;&gt;0,COUNTIF($I325:$BD325,BE$6),"")</f>
        <v/>
      </c>
      <c r="BF325" s="130" t="str">
        <f t="shared" si="46"/>
        <v/>
      </c>
      <c r="BG325" s="130" t="str">
        <f t="shared" si="46"/>
        <v/>
      </c>
      <c r="BH325" s="130" t="str">
        <f t="shared" si="46"/>
        <v/>
      </c>
      <c r="BI325" s="130" t="str">
        <f t="shared" si="46"/>
        <v/>
      </c>
      <c r="BJ325" s="86"/>
      <c r="BK325" s="103"/>
    </row>
    <row r="326" spans="1:63" ht="26.1" customHeight="1" x14ac:dyDescent="0.25">
      <c r="A326" s="143"/>
      <c r="B326" s="32">
        <f t="shared" si="43"/>
        <v>45506</v>
      </c>
      <c r="C326" s="19" t="str">
        <f t="shared" si="42"/>
        <v>Fr</v>
      </c>
      <c r="D326" s="20" t="str">
        <f t="shared" si="41"/>
        <v/>
      </c>
      <c r="E326" s="69" t="str">
        <f>IFERROR(VLOOKUP(B326,Einstellungen!$B$7:$C$122,2,FALSE),"")</f>
        <v/>
      </c>
      <c r="F326" s="97"/>
      <c r="G326" s="93"/>
      <c r="H326" s="115" t="str">
        <f t="shared" si="45"/>
        <v/>
      </c>
      <c r="I326" s="94"/>
      <c r="J326" s="95"/>
      <c r="K326" s="94"/>
      <c r="L326" s="95"/>
      <c r="M326" s="94"/>
      <c r="N326" s="95"/>
      <c r="O326" s="94"/>
      <c r="P326" s="95"/>
      <c r="Q326" s="94"/>
      <c r="R326" s="95"/>
      <c r="S326" s="94"/>
      <c r="T326" s="95"/>
      <c r="U326" s="94"/>
      <c r="V326" s="95"/>
      <c r="W326" s="94"/>
      <c r="X326" s="95"/>
      <c r="Y326" s="94"/>
      <c r="Z326" s="95"/>
      <c r="AA326" s="94"/>
      <c r="AB326" s="95"/>
      <c r="AC326" s="94"/>
      <c r="AD326" s="95"/>
      <c r="AE326" s="94"/>
      <c r="AF326" s="95"/>
      <c r="AG326" s="94"/>
      <c r="AH326" s="95"/>
      <c r="AI326" s="94"/>
      <c r="AJ326" s="95"/>
      <c r="AK326" s="94"/>
      <c r="AL326" s="95"/>
      <c r="AM326" s="94"/>
      <c r="AN326" s="95"/>
      <c r="AO326" s="94"/>
      <c r="AP326" s="95"/>
      <c r="AQ326" s="94"/>
      <c r="AR326" s="95"/>
      <c r="AS326" s="94"/>
      <c r="AT326" s="95"/>
      <c r="AU326" s="94"/>
      <c r="AV326" s="95"/>
      <c r="AW326" s="94"/>
      <c r="AX326" s="95"/>
      <c r="AY326" s="94"/>
      <c r="AZ326" s="95"/>
      <c r="BA326" s="94"/>
      <c r="BB326" s="95"/>
      <c r="BC326" s="94"/>
      <c r="BD326" s="96"/>
      <c r="BE326" s="130" t="str">
        <f t="shared" si="46"/>
        <v/>
      </c>
      <c r="BF326" s="130" t="str">
        <f t="shared" si="46"/>
        <v/>
      </c>
      <c r="BG326" s="130" t="str">
        <f t="shared" si="46"/>
        <v/>
      </c>
      <c r="BH326" s="130" t="str">
        <f t="shared" si="46"/>
        <v/>
      </c>
      <c r="BI326" s="130" t="str">
        <f t="shared" si="46"/>
        <v/>
      </c>
      <c r="BJ326" s="86"/>
      <c r="BK326" s="104"/>
    </row>
    <row r="327" spans="1:63" ht="26.1" customHeight="1" x14ac:dyDescent="0.25">
      <c r="A327" s="143"/>
      <c r="B327" s="32">
        <f t="shared" si="43"/>
        <v>45507</v>
      </c>
      <c r="C327" s="19" t="str">
        <f t="shared" si="42"/>
        <v>Sa</v>
      </c>
      <c r="D327" s="20" t="str">
        <f t="shared" si="41"/>
        <v/>
      </c>
      <c r="E327" s="69" t="str">
        <f>IFERROR(VLOOKUP(B327,Einstellungen!$B$7:$C$122,2,FALSE),"")</f>
        <v/>
      </c>
      <c r="F327" s="97"/>
      <c r="G327" s="93"/>
      <c r="H327" s="115" t="str">
        <f t="shared" si="45"/>
        <v/>
      </c>
      <c r="I327" s="94"/>
      <c r="J327" s="95"/>
      <c r="K327" s="94"/>
      <c r="L327" s="95"/>
      <c r="M327" s="94"/>
      <c r="N327" s="95"/>
      <c r="O327" s="94"/>
      <c r="P327" s="95"/>
      <c r="Q327" s="94"/>
      <c r="R327" s="95"/>
      <c r="S327" s="94"/>
      <c r="T327" s="95"/>
      <c r="U327" s="94"/>
      <c r="V327" s="95"/>
      <c r="W327" s="94"/>
      <c r="X327" s="95"/>
      <c r="Y327" s="94"/>
      <c r="Z327" s="95"/>
      <c r="AA327" s="94"/>
      <c r="AB327" s="95"/>
      <c r="AC327" s="94"/>
      <c r="AD327" s="95"/>
      <c r="AE327" s="94"/>
      <c r="AF327" s="95"/>
      <c r="AG327" s="94"/>
      <c r="AH327" s="95"/>
      <c r="AI327" s="94"/>
      <c r="AJ327" s="95"/>
      <c r="AK327" s="94"/>
      <c r="AL327" s="95"/>
      <c r="AM327" s="94"/>
      <c r="AN327" s="95"/>
      <c r="AO327" s="94"/>
      <c r="AP327" s="95"/>
      <c r="AQ327" s="94"/>
      <c r="AR327" s="95"/>
      <c r="AS327" s="94"/>
      <c r="AT327" s="95"/>
      <c r="AU327" s="94"/>
      <c r="AV327" s="95"/>
      <c r="AW327" s="94"/>
      <c r="AX327" s="95"/>
      <c r="AY327" s="94"/>
      <c r="AZ327" s="95"/>
      <c r="BA327" s="94"/>
      <c r="BB327" s="95"/>
      <c r="BC327" s="94"/>
      <c r="BD327" s="96"/>
      <c r="BE327" s="130" t="str">
        <f t="shared" si="46"/>
        <v/>
      </c>
      <c r="BF327" s="130" t="str">
        <f t="shared" si="46"/>
        <v/>
      </c>
      <c r="BG327" s="130" t="str">
        <f t="shared" si="46"/>
        <v/>
      </c>
      <c r="BH327" s="130" t="str">
        <f t="shared" si="46"/>
        <v/>
      </c>
      <c r="BI327" s="130" t="str">
        <f t="shared" si="46"/>
        <v/>
      </c>
      <c r="BJ327" s="86"/>
      <c r="BK327" s="104"/>
    </row>
    <row r="328" spans="1:63" ht="26.1" customHeight="1" x14ac:dyDescent="0.25">
      <c r="A328" s="143"/>
      <c r="B328" s="32">
        <f t="shared" si="43"/>
        <v>45508</v>
      </c>
      <c r="C328" s="19" t="str">
        <f t="shared" si="42"/>
        <v>So</v>
      </c>
      <c r="D328" s="20" t="str">
        <f t="shared" si="41"/>
        <v/>
      </c>
      <c r="E328" s="69" t="str">
        <f>IFERROR(VLOOKUP(B328,Einstellungen!$B$7:$C$122,2,FALSE),"")</f>
        <v/>
      </c>
      <c r="F328" s="97"/>
      <c r="G328" s="93"/>
      <c r="H328" s="115" t="str">
        <f t="shared" si="45"/>
        <v/>
      </c>
      <c r="I328" s="94"/>
      <c r="J328" s="95"/>
      <c r="K328" s="94"/>
      <c r="L328" s="95"/>
      <c r="M328" s="94"/>
      <c r="N328" s="95"/>
      <c r="O328" s="94"/>
      <c r="P328" s="95"/>
      <c r="Q328" s="94"/>
      <c r="R328" s="95"/>
      <c r="S328" s="94"/>
      <c r="T328" s="95"/>
      <c r="U328" s="94"/>
      <c r="V328" s="95"/>
      <c r="W328" s="94"/>
      <c r="X328" s="95"/>
      <c r="Y328" s="94"/>
      <c r="Z328" s="95"/>
      <c r="AA328" s="94"/>
      <c r="AB328" s="95"/>
      <c r="AC328" s="94"/>
      <c r="AD328" s="95"/>
      <c r="AE328" s="94"/>
      <c r="AF328" s="95"/>
      <c r="AG328" s="94"/>
      <c r="AH328" s="95"/>
      <c r="AI328" s="94"/>
      <c r="AJ328" s="95"/>
      <c r="AK328" s="94"/>
      <c r="AL328" s="95"/>
      <c r="AM328" s="94"/>
      <c r="AN328" s="95"/>
      <c r="AO328" s="94"/>
      <c r="AP328" s="95"/>
      <c r="AQ328" s="94"/>
      <c r="AR328" s="95"/>
      <c r="AS328" s="94"/>
      <c r="AT328" s="95"/>
      <c r="AU328" s="94"/>
      <c r="AV328" s="95"/>
      <c r="AW328" s="94"/>
      <c r="AX328" s="95"/>
      <c r="AY328" s="94"/>
      <c r="AZ328" s="95"/>
      <c r="BA328" s="94"/>
      <c r="BB328" s="95"/>
      <c r="BC328" s="94"/>
      <c r="BD328" s="96"/>
      <c r="BE328" s="130" t="str">
        <f t="shared" si="46"/>
        <v/>
      </c>
      <c r="BF328" s="130" t="str">
        <f t="shared" si="46"/>
        <v/>
      </c>
      <c r="BG328" s="130" t="str">
        <f t="shared" si="46"/>
        <v/>
      </c>
      <c r="BH328" s="130" t="str">
        <f t="shared" si="46"/>
        <v/>
      </c>
      <c r="BI328" s="130" t="str">
        <f t="shared" si="46"/>
        <v/>
      </c>
      <c r="BJ328" s="86"/>
      <c r="BK328" s="104"/>
    </row>
    <row r="329" spans="1:63" ht="26.1" customHeight="1" x14ac:dyDescent="0.25">
      <c r="A329" s="143"/>
      <c r="B329" s="32">
        <f t="shared" si="43"/>
        <v>45509</v>
      </c>
      <c r="C329" s="19" t="str">
        <f t="shared" si="42"/>
        <v>Mo</v>
      </c>
      <c r="D329" s="20">
        <f t="shared" si="41"/>
        <v>32</v>
      </c>
      <c r="E329" s="69" t="str">
        <f>IFERROR(VLOOKUP(B329,Einstellungen!$B$7:$C$122,2,FALSE),"")</f>
        <v/>
      </c>
      <c r="F329" s="97"/>
      <c r="G329" s="93"/>
      <c r="H329" s="115" t="str">
        <f t="shared" si="45"/>
        <v/>
      </c>
      <c r="I329" s="94"/>
      <c r="J329" s="95"/>
      <c r="K329" s="94"/>
      <c r="L329" s="95"/>
      <c r="M329" s="94"/>
      <c r="N329" s="95"/>
      <c r="O329" s="94"/>
      <c r="P329" s="95"/>
      <c r="Q329" s="94"/>
      <c r="R329" s="95"/>
      <c r="S329" s="94"/>
      <c r="T329" s="95"/>
      <c r="U329" s="94"/>
      <c r="V329" s="95"/>
      <c r="W329" s="94"/>
      <c r="X329" s="95"/>
      <c r="Y329" s="94"/>
      <c r="Z329" s="95"/>
      <c r="AA329" s="94"/>
      <c r="AB329" s="95"/>
      <c r="AC329" s="94"/>
      <c r="AD329" s="95"/>
      <c r="AE329" s="94"/>
      <c r="AF329" s="95"/>
      <c r="AG329" s="94"/>
      <c r="AH329" s="95"/>
      <c r="AI329" s="94"/>
      <c r="AJ329" s="95"/>
      <c r="AK329" s="94"/>
      <c r="AL329" s="95"/>
      <c r="AM329" s="94"/>
      <c r="AN329" s="95"/>
      <c r="AO329" s="94"/>
      <c r="AP329" s="95"/>
      <c r="AQ329" s="94"/>
      <c r="AR329" s="95"/>
      <c r="AS329" s="94"/>
      <c r="AT329" s="95"/>
      <c r="AU329" s="94"/>
      <c r="AV329" s="95"/>
      <c r="AW329" s="94"/>
      <c r="AX329" s="95"/>
      <c r="AY329" s="94"/>
      <c r="AZ329" s="95"/>
      <c r="BA329" s="94"/>
      <c r="BB329" s="95"/>
      <c r="BC329" s="94"/>
      <c r="BD329" s="96"/>
      <c r="BE329" s="130" t="str">
        <f t="shared" si="46"/>
        <v/>
      </c>
      <c r="BF329" s="130" t="str">
        <f t="shared" si="46"/>
        <v/>
      </c>
      <c r="BG329" s="130" t="str">
        <f t="shared" si="46"/>
        <v/>
      </c>
      <c r="BH329" s="130" t="str">
        <f t="shared" si="46"/>
        <v/>
      </c>
      <c r="BI329" s="130" t="str">
        <f t="shared" si="46"/>
        <v/>
      </c>
      <c r="BJ329" s="86"/>
      <c r="BK329" s="104"/>
    </row>
    <row r="330" spans="1:63" ht="26.1" customHeight="1" x14ac:dyDescent="0.25">
      <c r="A330" s="143"/>
      <c r="B330" s="32">
        <f t="shared" si="43"/>
        <v>45510</v>
      </c>
      <c r="C330" s="19" t="str">
        <f t="shared" si="42"/>
        <v>Di</v>
      </c>
      <c r="D330" s="20" t="str">
        <f t="shared" si="41"/>
        <v/>
      </c>
      <c r="E330" s="69" t="str">
        <f>IFERROR(VLOOKUP(B330,Einstellungen!$B$7:$C$122,2,FALSE),"")</f>
        <v/>
      </c>
      <c r="F330" s="97"/>
      <c r="G330" s="93"/>
      <c r="H330" s="115" t="str">
        <f t="shared" si="45"/>
        <v/>
      </c>
      <c r="I330" s="94"/>
      <c r="J330" s="95"/>
      <c r="K330" s="94"/>
      <c r="L330" s="95"/>
      <c r="M330" s="94"/>
      <c r="N330" s="95"/>
      <c r="O330" s="94"/>
      <c r="P330" s="95"/>
      <c r="Q330" s="94"/>
      <c r="R330" s="95"/>
      <c r="S330" s="94"/>
      <c r="T330" s="95"/>
      <c r="U330" s="94"/>
      <c r="V330" s="95"/>
      <c r="W330" s="94"/>
      <c r="X330" s="95"/>
      <c r="Y330" s="94"/>
      <c r="Z330" s="95"/>
      <c r="AA330" s="94"/>
      <c r="AB330" s="95"/>
      <c r="AC330" s="94"/>
      <c r="AD330" s="95"/>
      <c r="AE330" s="94"/>
      <c r="AF330" s="95"/>
      <c r="AG330" s="94"/>
      <c r="AH330" s="95"/>
      <c r="AI330" s="94"/>
      <c r="AJ330" s="95"/>
      <c r="AK330" s="94"/>
      <c r="AL330" s="95"/>
      <c r="AM330" s="94"/>
      <c r="AN330" s="95"/>
      <c r="AO330" s="94"/>
      <c r="AP330" s="95"/>
      <c r="AQ330" s="94"/>
      <c r="AR330" s="95"/>
      <c r="AS330" s="94"/>
      <c r="AT330" s="95"/>
      <c r="AU330" s="94"/>
      <c r="AV330" s="95"/>
      <c r="AW330" s="94"/>
      <c r="AX330" s="95"/>
      <c r="AY330" s="94"/>
      <c r="AZ330" s="95"/>
      <c r="BA330" s="94"/>
      <c r="BB330" s="95"/>
      <c r="BC330" s="94"/>
      <c r="BD330" s="96"/>
      <c r="BE330" s="130" t="str">
        <f t="shared" si="46"/>
        <v/>
      </c>
      <c r="BF330" s="130" t="str">
        <f t="shared" si="46"/>
        <v/>
      </c>
      <c r="BG330" s="130" t="str">
        <f t="shared" si="46"/>
        <v/>
      </c>
      <c r="BH330" s="130" t="str">
        <f t="shared" si="46"/>
        <v/>
      </c>
      <c r="BI330" s="130" t="str">
        <f t="shared" si="46"/>
        <v/>
      </c>
      <c r="BJ330" s="86"/>
      <c r="BK330" s="104"/>
    </row>
    <row r="331" spans="1:63" ht="26.1" customHeight="1" x14ac:dyDescent="0.25">
      <c r="A331" s="143"/>
      <c r="B331" s="32">
        <f t="shared" si="43"/>
        <v>45511</v>
      </c>
      <c r="C331" s="19" t="str">
        <f t="shared" si="42"/>
        <v>Mi</v>
      </c>
      <c r="D331" s="20" t="str">
        <f t="shared" si="41"/>
        <v/>
      </c>
      <c r="E331" s="69" t="str">
        <f>IFERROR(VLOOKUP(B331,Einstellungen!$B$7:$C$122,2,FALSE),"")</f>
        <v/>
      </c>
      <c r="F331" s="97"/>
      <c r="G331" s="93"/>
      <c r="H331" s="115" t="str">
        <f t="shared" si="45"/>
        <v/>
      </c>
      <c r="I331" s="94"/>
      <c r="J331" s="95"/>
      <c r="K331" s="94"/>
      <c r="L331" s="95"/>
      <c r="M331" s="94"/>
      <c r="N331" s="95"/>
      <c r="O331" s="94"/>
      <c r="P331" s="95"/>
      <c r="Q331" s="94"/>
      <c r="R331" s="95"/>
      <c r="S331" s="94"/>
      <c r="T331" s="95"/>
      <c r="U331" s="94"/>
      <c r="V331" s="95"/>
      <c r="W331" s="94"/>
      <c r="X331" s="95"/>
      <c r="Y331" s="94"/>
      <c r="Z331" s="95"/>
      <c r="AA331" s="94"/>
      <c r="AB331" s="95"/>
      <c r="AC331" s="94"/>
      <c r="AD331" s="95"/>
      <c r="AE331" s="94"/>
      <c r="AF331" s="95"/>
      <c r="AG331" s="94"/>
      <c r="AH331" s="95"/>
      <c r="AI331" s="94"/>
      <c r="AJ331" s="95"/>
      <c r="AK331" s="94"/>
      <c r="AL331" s="95"/>
      <c r="AM331" s="94"/>
      <c r="AN331" s="95"/>
      <c r="AO331" s="94"/>
      <c r="AP331" s="95"/>
      <c r="AQ331" s="94"/>
      <c r="AR331" s="95"/>
      <c r="AS331" s="94"/>
      <c r="AT331" s="95"/>
      <c r="AU331" s="94"/>
      <c r="AV331" s="95"/>
      <c r="AW331" s="94"/>
      <c r="AX331" s="95"/>
      <c r="AY331" s="94"/>
      <c r="AZ331" s="95"/>
      <c r="BA331" s="94"/>
      <c r="BB331" s="95"/>
      <c r="BC331" s="94"/>
      <c r="BD331" s="96"/>
      <c r="BE331" s="130" t="str">
        <f t="shared" si="46"/>
        <v/>
      </c>
      <c r="BF331" s="130" t="str">
        <f t="shared" si="46"/>
        <v/>
      </c>
      <c r="BG331" s="130" t="str">
        <f t="shared" si="46"/>
        <v/>
      </c>
      <c r="BH331" s="130" t="str">
        <f t="shared" si="46"/>
        <v/>
      </c>
      <c r="BI331" s="130" t="str">
        <f t="shared" si="46"/>
        <v/>
      </c>
      <c r="BJ331" s="86"/>
      <c r="BK331" s="104"/>
    </row>
    <row r="332" spans="1:63" ht="26.1" customHeight="1" x14ac:dyDescent="0.25">
      <c r="A332" s="143"/>
      <c r="B332" s="32">
        <f t="shared" si="43"/>
        <v>45512</v>
      </c>
      <c r="C332" s="19" t="str">
        <f t="shared" si="42"/>
        <v>Do</v>
      </c>
      <c r="D332" s="20" t="str">
        <f t="shared" si="41"/>
        <v/>
      </c>
      <c r="E332" s="69" t="str">
        <f>IFERROR(VLOOKUP(B332,Einstellungen!$B$7:$C$122,2,FALSE),"")</f>
        <v/>
      </c>
      <c r="F332" s="97"/>
      <c r="G332" s="93"/>
      <c r="H332" s="115" t="str">
        <f t="shared" si="45"/>
        <v/>
      </c>
      <c r="I332" s="94"/>
      <c r="J332" s="95"/>
      <c r="K332" s="94"/>
      <c r="L332" s="95"/>
      <c r="M332" s="94"/>
      <c r="N332" s="95"/>
      <c r="O332" s="94"/>
      <c r="P332" s="95"/>
      <c r="Q332" s="94"/>
      <c r="R332" s="95"/>
      <c r="S332" s="94"/>
      <c r="T332" s="95"/>
      <c r="U332" s="94"/>
      <c r="V332" s="95"/>
      <c r="W332" s="94"/>
      <c r="X332" s="95"/>
      <c r="Y332" s="94"/>
      <c r="Z332" s="95"/>
      <c r="AA332" s="94"/>
      <c r="AB332" s="95"/>
      <c r="AC332" s="94"/>
      <c r="AD332" s="95"/>
      <c r="AE332" s="94"/>
      <c r="AF332" s="95"/>
      <c r="AG332" s="94"/>
      <c r="AH332" s="95"/>
      <c r="AI332" s="94"/>
      <c r="AJ332" s="95"/>
      <c r="AK332" s="94"/>
      <c r="AL332" s="95"/>
      <c r="AM332" s="94"/>
      <c r="AN332" s="95"/>
      <c r="AO332" s="94"/>
      <c r="AP332" s="95"/>
      <c r="AQ332" s="94"/>
      <c r="AR332" s="95"/>
      <c r="AS332" s="94"/>
      <c r="AT332" s="95"/>
      <c r="AU332" s="94"/>
      <c r="AV332" s="95"/>
      <c r="AW332" s="94"/>
      <c r="AX332" s="95"/>
      <c r="AY332" s="94"/>
      <c r="AZ332" s="95"/>
      <c r="BA332" s="94"/>
      <c r="BB332" s="95"/>
      <c r="BC332" s="94"/>
      <c r="BD332" s="96"/>
      <c r="BE332" s="130" t="str">
        <f t="shared" si="46"/>
        <v/>
      </c>
      <c r="BF332" s="130" t="str">
        <f t="shared" si="46"/>
        <v/>
      </c>
      <c r="BG332" s="130" t="str">
        <f t="shared" si="46"/>
        <v/>
      </c>
      <c r="BH332" s="130" t="str">
        <f t="shared" si="46"/>
        <v/>
      </c>
      <c r="BI332" s="130" t="str">
        <f t="shared" si="46"/>
        <v/>
      </c>
      <c r="BJ332" s="86"/>
      <c r="BK332" s="104"/>
    </row>
    <row r="333" spans="1:63" ht="26.1" customHeight="1" x14ac:dyDescent="0.25">
      <c r="A333" s="143"/>
      <c r="B333" s="32">
        <f t="shared" si="43"/>
        <v>45513</v>
      </c>
      <c r="C333" s="19" t="str">
        <f t="shared" si="42"/>
        <v>Fr</v>
      </c>
      <c r="D333" s="20" t="str">
        <f t="shared" si="41"/>
        <v/>
      </c>
      <c r="E333" s="69" t="str">
        <f>IFERROR(VLOOKUP(B333,Einstellungen!$B$7:$C$122,2,FALSE),"")</f>
        <v/>
      </c>
      <c r="F333" s="97"/>
      <c r="G333" s="93"/>
      <c r="H333" s="115" t="str">
        <f t="shared" si="45"/>
        <v/>
      </c>
      <c r="I333" s="94"/>
      <c r="J333" s="95"/>
      <c r="K333" s="94"/>
      <c r="L333" s="95"/>
      <c r="M333" s="94"/>
      <c r="N333" s="95"/>
      <c r="O333" s="94"/>
      <c r="P333" s="95"/>
      <c r="Q333" s="94"/>
      <c r="R333" s="95"/>
      <c r="S333" s="94"/>
      <c r="T333" s="95"/>
      <c r="U333" s="94"/>
      <c r="V333" s="95"/>
      <c r="W333" s="94"/>
      <c r="X333" s="95"/>
      <c r="Y333" s="94"/>
      <c r="Z333" s="95"/>
      <c r="AA333" s="94"/>
      <c r="AB333" s="95"/>
      <c r="AC333" s="94"/>
      <c r="AD333" s="95"/>
      <c r="AE333" s="94"/>
      <c r="AF333" s="95"/>
      <c r="AG333" s="94"/>
      <c r="AH333" s="95"/>
      <c r="AI333" s="94"/>
      <c r="AJ333" s="95"/>
      <c r="AK333" s="94"/>
      <c r="AL333" s="95"/>
      <c r="AM333" s="94"/>
      <c r="AN333" s="95"/>
      <c r="AO333" s="94"/>
      <c r="AP333" s="95"/>
      <c r="AQ333" s="94"/>
      <c r="AR333" s="95"/>
      <c r="AS333" s="94"/>
      <c r="AT333" s="95"/>
      <c r="AU333" s="94"/>
      <c r="AV333" s="95"/>
      <c r="AW333" s="94"/>
      <c r="AX333" s="95"/>
      <c r="AY333" s="94"/>
      <c r="AZ333" s="95"/>
      <c r="BA333" s="94"/>
      <c r="BB333" s="95"/>
      <c r="BC333" s="94"/>
      <c r="BD333" s="96"/>
      <c r="BE333" s="130" t="str">
        <f t="shared" si="46"/>
        <v/>
      </c>
      <c r="BF333" s="130" t="str">
        <f t="shared" si="46"/>
        <v/>
      </c>
      <c r="BG333" s="130" t="str">
        <f t="shared" si="46"/>
        <v/>
      </c>
      <c r="BH333" s="130" t="str">
        <f t="shared" si="46"/>
        <v/>
      </c>
      <c r="BI333" s="130" t="str">
        <f t="shared" si="46"/>
        <v/>
      </c>
      <c r="BJ333" s="86"/>
      <c r="BK333" s="104"/>
    </row>
    <row r="334" spans="1:63" ht="26.1" customHeight="1" x14ac:dyDescent="0.25">
      <c r="A334" s="143"/>
      <c r="B334" s="32">
        <f t="shared" si="43"/>
        <v>45514</v>
      </c>
      <c r="C334" s="19" t="str">
        <f t="shared" si="42"/>
        <v>Sa</v>
      </c>
      <c r="D334" s="20" t="str">
        <f t="shared" si="41"/>
        <v/>
      </c>
      <c r="E334" s="69" t="str">
        <f>IFERROR(VLOOKUP(B334,Einstellungen!$B$7:$C$122,2,FALSE),"")</f>
        <v/>
      </c>
      <c r="F334" s="97"/>
      <c r="G334" s="93"/>
      <c r="H334" s="115" t="str">
        <f t="shared" si="45"/>
        <v/>
      </c>
      <c r="I334" s="94"/>
      <c r="J334" s="95"/>
      <c r="K334" s="94"/>
      <c r="L334" s="95"/>
      <c r="M334" s="94"/>
      <c r="N334" s="95"/>
      <c r="O334" s="94"/>
      <c r="P334" s="95"/>
      <c r="Q334" s="94"/>
      <c r="R334" s="95"/>
      <c r="S334" s="94"/>
      <c r="T334" s="95"/>
      <c r="U334" s="94"/>
      <c r="V334" s="95"/>
      <c r="W334" s="94"/>
      <c r="X334" s="95"/>
      <c r="Y334" s="94"/>
      <c r="Z334" s="95"/>
      <c r="AA334" s="94"/>
      <c r="AB334" s="95"/>
      <c r="AC334" s="94"/>
      <c r="AD334" s="95"/>
      <c r="AE334" s="94"/>
      <c r="AF334" s="95"/>
      <c r="AG334" s="94"/>
      <c r="AH334" s="95"/>
      <c r="AI334" s="94"/>
      <c r="AJ334" s="95"/>
      <c r="AK334" s="94"/>
      <c r="AL334" s="95"/>
      <c r="AM334" s="94"/>
      <c r="AN334" s="95"/>
      <c r="AO334" s="94"/>
      <c r="AP334" s="95"/>
      <c r="AQ334" s="94"/>
      <c r="AR334" s="95"/>
      <c r="AS334" s="94"/>
      <c r="AT334" s="95"/>
      <c r="AU334" s="94"/>
      <c r="AV334" s="95"/>
      <c r="AW334" s="94"/>
      <c r="AX334" s="95"/>
      <c r="AY334" s="94"/>
      <c r="AZ334" s="95"/>
      <c r="BA334" s="94"/>
      <c r="BB334" s="95"/>
      <c r="BC334" s="94"/>
      <c r="BD334" s="96"/>
      <c r="BE334" s="130" t="str">
        <f t="shared" si="46"/>
        <v/>
      </c>
      <c r="BF334" s="130" t="str">
        <f t="shared" si="46"/>
        <v/>
      </c>
      <c r="BG334" s="130" t="str">
        <f t="shared" si="46"/>
        <v/>
      </c>
      <c r="BH334" s="130" t="str">
        <f t="shared" si="46"/>
        <v/>
      </c>
      <c r="BI334" s="130" t="str">
        <f t="shared" si="46"/>
        <v/>
      </c>
      <c r="BJ334" s="86"/>
      <c r="BK334" s="104"/>
    </row>
    <row r="335" spans="1:63" ht="26.1" customHeight="1" x14ac:dyDescent="0.25">
      <c r="A335" s="143"/>
      <c r="B335" s="32">
        <f t="shared" si="43"/>
        <v>45515</v>
      </c>
      <c r="C335" s="19" t="str">
        <f t="shared" si="42"/>
        <v>So</v>
      </c>
      <c r="D335" s="20" t="str">
        <f t="shared" si="41"/>
        <v/>
      </c>
      <c r="E335" s="69" t="str">
        <f>IFERROR(VLOOKUP(B335,Einstellungen!$B$7:$C$122,2,FALSE),"")</f>
        <v/>
      </c>
      <c r="F335" s="97"/>
      <c r="G335" s="93"/>
      <c r="H335" s="115" t="str">
        <f t="shared" si="45"/>
        <v/>
      </c>
      <c r="I335" s="94"/>
      <c r="J335" s="95"/>
      <c r="K335" s="94"/>
      <c r="L335" s="95"/>
      <c r="M335" s="94"/>
      <c r="N335" s="95"/>
      <c r="O335" s="94"/>
      <c r="P335" s="95"/>
      <c r="Q335" s="94"/>
      <c r="R335" s="95"/>
      <c r="S335" s="94"/>
      <c r="T335" s="95"/>
      <c r="U335" s="94"/>
      <c r="V335" s="95"/>
      <c r="W335" s="94"/>
      <c r="X335" s="95"/>
      <c r="Y335" s="94"/>
      <c r="Z335" s="95"/>
      <c r="AA335" s="94"/>
      <c r="AB335" s="95"/>
      <c r="AC335" s="94"/>
      <c r="AD335" s="95"/>
      <c r="AE335" s="94"/>
      <c r="AF335" s="95"/>
      <c r="AG335" s="94"/>
      <c r="AH335" s="95"/>
      <c r="AI335" s="94"/>
      <c r="AJ335" s="95"/>
      <c r="AK335" s="94"/>
      <c r="AL335" s="95"/>
      <c r="AM335" s="94"/>
      <c r="AN335" s="95"/>
      <c r="AO335" s="94"/>
      <c r="AP335" s="95"/>
      <c r="AQ335" s="94"/>
      <c r="AR335" s="95"/>
      <c r="AS335" s="94"/>
      <c r="AT335" s="95"/>
      <c r="AU335" s="94"/>
      <c r="AV335" s="95"/>
      <c r="AW335" s="94"/>
      <c r="AX335" s="95"/>
      <c r="AY335" s="94"/>
      <c r="AZ335" s="95"/>
      <c r="BA335" s="94"/>
      <c r="BB335" s="95"/>
      <c r="BC335" s="94"/>
      <c r="BD335" s="96"/>
      <c r="BE335" s="130" t="str">
        <f t="shared" si="46"/>
        <v/>
      </c>
      <c r="BF335" s="130" t="str">
        <f t="shared" si="46"/>
        <v/>
      </c>
      <c r="BG335" s="130" t="str">
        <f t="shared" si="46"/>
        <v/>
      </c>
      <c r="BH335" s="130" t="str">
        <f t="shared" si="46"/>
        <v/>
      </c>
      <c r="BI335" s="130" t="str">
        <f t="shared" si="46"/>
        <v/>
      </c>
      <c r="BJ335" s="86"/>
      <c r="BK335" s="104"/>
    </row>
    <row r="336" spans="1:63" ht="26.1" customHeight="1" x14ac:dyDescent="0.25">
      <c r="A336" s="143"/>
      <c r="B336" s="32">
        <f t="shared" si="43"/>
        <v>45516</v>
      </c>
      <c r="C336" s="19" t="str">
        <f t="shared" si="42"/>
        <v>Mo</v>
      </c>
      <c r="D336" s="20">
        <f t="shared" si="41"/>
        <v>33</v>
      </c>
      <c r="E336" s="69" t="str">
        <f>IFERROR(VLOOKUP(B336,Einstellungen!$B$7:$C$122,2,FALSE),"")</f>
        <v/>
      </c>
      <c r="F336" s="97"/>
      <c r="G336" s="93"/>
      <c r="H336" s="115" t="str">
        <f t="shared" si="45"/>
        <v/>
      </c>
      <c r="I336" s="94"/>
      <c r="J336" s="95"/>
      <c r="K336" s="94"/>
      <c r="L336" s="95"/>
      <c r="M336" s="94"/>
      <c r="N336" s="95"/>
      <c r="O336" s="94"/>
      <c r="P336" s="95"/>
      <c r="Q336" s="94"/>
      <c r="R336" s="95"/>
      <c r="S336" s="94"/>
      <c r="T336" s="95"/>
      <c r="U336" s="94"/>
      <c r="V336" s="95"/>
      <c r="W336" s="94"/>
      <c r="X336" s="95"/>
      <c r="Y336" s="94"/>
      <c r="Z336" s="95"/>
      <c r="AA336" s="94"/>
      <c r="AB336" s="95"/>
      <c r="AC336" s="94"/>
      <c r="AD336" s="95"/>
      <c r="AE336" s="94"/>
      <c r="AF336" s="95"/>
      <c r="AG336" s="94"/>
      <c r="AH336" s="95"/>
      <c r="AI336" s="94"/>
      <c r="AJ336" s="95"/>
      <c r="AK336" s="94"/>
      <c r="AL336" s="95"/>
      <c r="AM336" s="94"/>
      <c r="AN336" s="95"/>
      <c r="AO336" s="94"/>
      <c r="AP336" s="95"/>
      <c r="AQ336" s="94"/>
      <c r="AR336" s="95"/>
      <c r="AS336" s="94"/>
      <c r="AT336" s="95"/>
      <c r="AU336" s="94"/>
      <c r="AV336" s="95"/>
      <c r="AW336" s="94"/>
      <c r="AX336" s="95"/>
      <c r="AY336" s="94"/>
      <c r="AZ336" s="95"/>
      <c r="BA336" s="94"/>
      <c r="BB336" s="95"/>
      <c r="BC336" s="94"/>
      <c r="BD336" s="96"/>
      <c r="BE336" s="130" t="str">
        <f t="shared" si="46"/>
        <v/>
      </c>
      <c r="BF336" s="130" t="str">
        <f t="shared" si="46"/>
        <v/>
      </c>
      <c r="BG336" s="130" t="str">
        <f t="shared" si="46"/>
        <v/>
      </c>
      <c r="BH336" s="130" t="str">
        <f t="shared" si="46"/>
        <v/>
      </c>
      <c r="BI336" s="130" t="str">
        <f t="shared" si="46"/>
        <v/>
      </c>
      <c r="BJ336" s="86"/>
      <c r="BK336" s="104"/>
    </row>
    <row r="337" spans="1:63" ht="26.1" customHeight="1" x14ac:dyDescent="0.25">
      <c r="A337" s="143"/>
      <c r="B337" s="32">
        <f t="shared" si="43"/>
        <v>45517</v>
      </c>
      <c r="C337" s="19" t="str">
        <f t="shared" si="42"/>
        <v>Di</v>
      </c>
      <c r="D337" s="20" t="str">
        <f t="shared" si="41"/>
        <v/>
      </c>
      <c r="E337" s="69" t="str">
        <f>IFERROR(VLOOKUP(B337,Einstellungen!$B$7:$C$122,2,FALSE),"")</f>
        <v/>
      </c>
      <c r="F337" s="97"/>
      <c r="G337" s="93"/>
      <c r="H337" s="115" t="str">
        <f t="shared" si="45"/>
        <v/>
      </c>
      <c r="I337" s="94"/>
      <c r="J337" s="95"/>
      <c r="K337" s="94"/>
      <c r="L337" s="95"/>
      <c r="M337" s="94"/>
      <c r="N337" s="95"/>
      <c r="O337" s="94"/>
      <c r="P337" s="95"/>
      <c r="Q337" s="94"/>
      <c r="R337" s="95"/>
      <c r="S337" s="94"/>
      <c r="T337" s="95"/>
      <c r="U337" s="94"/>
      <c r="V337" s="95"/>
      <c r="W337" s="94"/>
      <c r="X337" s="95"/>
      <c r="Y337" s="94"/>
      <c r="Z337" s="95"/>
      <c r="AA337" s="94"/>
      <c r="AB337" s="95"/>
      <c r="AC337" s="94"/>
      <c r="AD337" s="95"/>
      <c r="AE337" s="94"/>
      <c r="AF337" s="95"/>
      <c r="AG337" s="94"/>
      <c r="AH337" s="95"/>
      <c r="AI337" s="94"/>
      <c r="AJ337" s="95"/>
      <c r="AK337" s="94"/>
      <c r="AL337" s="95"/>
      <c r="AM337" s="94"/>
      <c r="AN337" s="95"/>
      <c r="AO337" s="94"/>
      <c r="AP337" s="95"/>
      <c r="AQ337" s="94"/>
      <c r="AR337" s="95"/>
      <c r="AS337" s="94"/>
      <c r="AT337" s="95"/>
      <c r="AU337" s="94"/>
      <c r="AV337" s="95"/>
      <c r="AW337" s="94"/>
      <c r="AX337" s="95"/>
      <c r="AY337" s="94"/>
      <c r="AZ337" s="95"/>
      <c r="BA337" s="94"/>
      <c r="BB337" s="95"/>
      <c r="BC337" s="94"/>
      <c r="BD337" s="96"/>
      <c r="BE337" s="130" t="str">
        <f t="shared" si="46"/>
        <v/>
      </c>
      <c r="BF337" s="130" t="str">
        <f t="shared" si="46"/>
        <v/>
      </c>
      <c r="BG337" s="130" t="str">
        <f t="shared" si="46"/>
        <v/>
      </c>
      <c r="BH337" s="130" t="str">
        <f t="shared" si="46"/>
        <v/>
      </c>
      <c r="BI337" s="130" t="str">
        <f t="shared" si="46"/>
        <v/>
      </c>
      <c r="BJ337" s="86"/>
      <c r="BK337" s="104"/>
    </row>
    <row r="338" spans="1:63" ht="26.1" customHeight="1" x14ac:dyDescent="0.25">
      <c r="A338" s="143"/>
      <c r="B338" s="32">
        <f t="shared" si="43"/>
        <v>45518</v>
      </c>
      <c r="C338" s="19" t="str">
        <f t="shared" si="42"/>
        <v>Mi</v>
      </c>
      <c r="D338" s="20" t="str">
        <f t="shared" si="41"/>
        <v/>
      </c>
      <c r="E338" s="69" t="str">
        <f>IFERROR(VLOOKUP(B338,Einstellungen!$B$7:$C$122,2,FALSE),"")</f>
        <v/>
      </c>
      <c r="F338" s="97"/>
      <c r="G338" s="93"/>
      <c r="H338" s="115" t="str">
        <f t="shared" si="45"/>
        <v/>
      </c>
      <c r="I338" s="94"/>
      <c r="J338" s="95"/>
      <c r="K338" s="94"/>
      <c r="L338" s="95"/>
      <c r="M338" s="94"/>
      <c r="N338" s="95"/>
      <c r="O338" s="94"/>
      <c r="P338" s="95"/>
      <c r="Q338" s="94"/>
      <c r="R338" s="95"/>
      <c r="S338" s="94"/>
      <c r="T338" s="95"/>
      <c r="U338" s="94"/>
      <c r="V338" s="95"/>
      <c r="W338" s="94"/>
      <c r="X338" s="95"/>
      <c r="Y338" s="94"/>
      <c r="Z338" s="95"/>
      <c r="AA338" s="94"/>
      <c r="AB338" s="95"/>
      <c r="AC338" s="94"/>
      <c r="AD338" s="95"/>
      <c r="AE338" s="94"/>
      <c r="AF338" s="95"/>
      <c r="AG338" s="94"/>
      <c r="AH338" s="95"/>
      <c r="AI338" s="94"/>
      <c r="AJ338" s="95"/>
      <c r="AK338" s="94"/>
      <c r="AL338" s="95"/>
      <c r="AM338" s="94"/>
      <c r="AN338" s="95"/>
      <c r="AO338" s="94"/>
      <c r="AP338" s="95"/>
      <c r="AQ338" s="94"/>
      <c r="AR338" s="95"/>
      <c r="AS338" s="94"/>
      <c r="AT338" s="95"/>
      <c r="AU338" s="94"/>
      <c r="AV338" s="95"/>
      <c r="AW338" s="94"/>
      <c r="AX338" s="95"/>
      <c r="AY338" s="94"/>
      <c r="AZ338" s="95"/>
      <c r="BA338" s="94"/>
      <c r="BB338" s="95"/>
      <c r="BC338" s="94"/>
      <c r="BD338" s="96"/>
      <c r="BE338" s="130" t="str">
        <f t="shared" si="46"/>
        <v/>
      </c>
      <c r="BF338" s="130" t="str">
        <f t="shared" si="46"/>
        <v/>
      </c>
      <c r="BG338" s="130" t="str">
        <f t="shared" si="46"/>
        <v/>
      </c>
      <c r="BH338" s="130" t="str">
        <f t="shared" si="46"/>
        <v/>
      </c>
      <c r="BI338" s="130" t="str">
        <f t="shared" si="46"/>
        <v/>
      </c>
      <c r="BJ338" s="86"/>
      <c r="BK338" s="104"/>
    </row>
    <row r="339" spans="1:63" ht="26.1" customHeight="1" x14ac:dyDescent="0.25">
      <c r="A339" s="143"/>
      <c r="B339" s="32">
        <f t="shared" si="43"/>
        <v>45519</v>
      </c>
      <c r="C339" s="19" t="str">
        <f t="shared" si="42"/>
        <v>Do</v>
      </c>
      <c r="D339" s="20" t="str">
        <f t="shared" si="41"/>
        <v/>
      </c>
      <c r="E339" s="69" t="str">
        <f>IFERROR(VLOOKUP(B339,Einstellungen!$B$7:$C$122,2,FALSE),"")</f>
        <v/>
      </c>
      <c r="F339" s="97"/>
      <c r="G339" s="93"/>
      <c r="H339" s="115" t="str">
        <f t="shared" si="45"/>
        <v/>
      </c>
      <c r="I339" s="94"/>
      <c r="J339" s="95"/>
      <c r="K339" s="94"/>
      <c r="L339" s="95"/>
      <c r="M339" s="94"/>
      <c r="N339" s="95"/>
      <c r="O339" s="94"/>
      <c r="P339" s="95"/>
      <c r="Q339" s="94"/>
      <c r="R339" s="95"/>
      <c r="S339" s="94"/>
      <c r="T339" s="95"/>
      <c r="U339" s="94"/>
      <c r="V339" s="95"/>
      <c r="W339" s="94"/>
      <c r="X339" s="95"/>
      <c r="Y339" s="94"/>
      <c r="Z339" s="95"/>
      <c r="AA339" s="94"/>
      <c r="AB339" s="95"/>
      <c r="AC339" s="94"/>
      <c r="AD339" s="95"/>
      <c r="AE339" s="94"/>
      <c r="AF339" s="95"/>
      <c r="AG339" s="94"/>
      <c r="AH339" s="95"/>
      <c r="AI339" s="94"/>
      <c r="AJ339" s="95"/>
      <c r="AK339" s="94"/>
      <c r="AL339" s="95"/>
      <c r="AM339" s="94"/>
      <c r="AN339" s="95"/>
      <c r="AO339" s="94"/>
      <c r="AP339" s="95"/>
      <c r="AQ339" s="94"/>
      <c r="AR339" s="95"/>
      <c r="AS339" s="94"/>
      <c r="AT339" s="95"/>
      <c r="AU339" s="94"/>
      <c r="AV339" s="95"/>
      <c r="AW339" s="94"/>
      <c r="AX339" s="95"/>
      <c r="AY339" s="94"/>
      <c r="AZ339" s="95"/>
      <c r="BA339" s="94"/>
      <c r="BB339" s="95"/>
      <c r="BC339" s="94"/>
      <c r="BD339" s="96"/>
      <c r="BE339" s="130" t="str">
        <f t="shared" si="46"/>
        <v/>
      </c>
      <c r="BF339" s="130" t="str">
        <f t="shared" si="46"/>
        <v/>
      </c>
      <c r="BG339" s="130" t="str">
        <f t="shared" si="46"/>
        <v/>
      </c>
      <c r="BH339" s="130" t="str">
        <f t="shared" si="46"/>
        <v/>
      </c>
      <c r="BI339" s="130" t="str">
        <f t="shared" si="46"/>
        <v/>
      </c>
      <c r="BJ339" s="86"/>
      <c r="BK339" s="104"/>
    </row>
    <row r="340" spans="1:63" ht="26.1" customHeight="1" x14ac:dyDescent="0.25">
      <c r="A340" s="143"/>
      <c r="B340" s="32">
        <f t="shared" si="43"/>
        <v>45520</v>
      </c>
      <c r="C340" s="19" t="str">
        <f t="shared" si="42"/>
        <v>Fr</v>
      </c>
      <c r="D340" s="20" t="str">
        <f t="shared" si="41"/>
        <v/>
      </c>
      <c r="E340" s="69" t="str">
        <f>IFERROR(VLOOKUP(B340,Einstellungen!$B$7:$C$122,2,FALSE),"")</f>
        <v/>
      </c>
      <c r="F340" s="97"/>
      <c r="G340" s="93"/>
      <c r="H340" s="115" t="str">
        <f t="shared" si="45"/>
        <v/>
      </c>
      <c r="I340" s="94"/>
      <c r="J340" s="95"/>
      <c r="K340" s="94"/>
      <c r="L340" s="95"/>
      <c r="M340" s="94"/>
      <c r="N340" s="95"/>
      <c r="O340" s="94"/>
      <c r="P340" s="95"/>
      <c r="Q340" s="94"/>
      <c r="R340" s="95"/>
      <c r="S340" s="94"/>
      <c r="T340" s="95"/>
      <c r="U340" s="94"/>
      <c r="V340" s="95"/>
      <c r="W340" s="94"/>
      <c r="X340" s="95"/>
      <c r="Y340" s="94"/>
      <c r="Z340" s="95"/>
      <c r="AA340" s="94"/>
      <c r="AB340" s="95"/>
      <c r="AC340" s="94"/>
      <c r="AD340" s="95"/>
      <c r="AE340" s="94"/>
      <c r="AF340" s="95"/>
      <c r="AG340" s="94"/>
      <c r="AH340" s="95"/>
      <c r="AI340" s="94"/>
      <c r="AJ340" s="95"/>
      <c r="AK340" s="94"/>
      <c r="AL340" s="95"/>
      <c r="AM340" s="94"/>
      <c r="AN340" s="95"/>
      <c r="AO340" s="94"/>
      <c r="AP340" s="95"/>
      <c r="AQ340" s="94"/>
      <c r="AR340" s="95"/>
      <c r="AS340" s="94"/>
      <c r="AT340" s="95"/>
      <c r="AU340" s="94"/>
      <c r="AV340" s="95"/>
      <c r="AW340" s="94"/>
      <c r="AX340" s="95"/>
      <c r="AY340" s="94"/>
      <c r="AZ340" s="95"/>
      <c r="BA340" s="94"/>
      <c r="BB340" s="95"/>
      <c r="BC340" s="94"/>
      <c r="BD340" s="96"/>
      <c r="BE340" s="130" t="str">
        <f t="shared" si="46"/>
        <v/>
      </c>
      <c r="BF340" s="130" t="str">
        <f t="shared" si="46"/>
        <v/>
      </c>
      <c r="BG340" s="130" t="str">
        <f t="shared" si="46"/>
        <v/>
      </c>
      <c r="BH340" s="130" t="str">
        <f t="shared" si="46"/>
        <v/>
      </c>
      <c r="BI340" s="130" t="str">
        <f t="shared" si="46"/>
        <v/>
      </c>
      <c r="BJ340" s="86"/>
      <c r="BK340" s="104"/>
    </row>
    <row r="341" spans="1:63" ht="26.1" customHeight="1" x14ac:dyDescent="0.25">
      <c r="A341" s="143"/>
      <c r="B341" s="32">
        <f t="shared" si="43"/>
        <v>45521</v>
      </c>
      <c r="C341" s="19" t="str">
        <f t="shared" si="42"/>
        <v>Sa</v>
      </c>
      <c r="D341" s="20" t="str">
        <f t="shared" si="41"/>
        <v/>
      </c>
      <c r="E341" s="69" t="str">
        <f>IFERROR(VLOOKUP(B341,Einstellungen!$B$7:$C$122,2,FALSE),"")</f>
        <v/>
      </c>
      <c r="F341" s="97"/>
      <c r="G341" s="93"/>
      <c r="H341" s="115" t="str">
        <f t="shared" si="45"/>
        <v/>
      </c>
      <c r="I341" s="94"/>
      <c r="J341" s="95"/>
      <c r="K341" s="94"/>
      <c r="L341" s="95"/>
      <c r="M341" s="94"/>
      <c r="N341" s="95"/>
      <c r="O341" s="94"/>
      <c r="P341" s="95"/>
      <c r="Q341" s="94"/>
      <c r="R341" s="95"/>
      <c r="S341" s="94"/>
      <c r="T341" s="95"/>
      <c r="U341" s="94"/>
      <c r="V341" s="95"/>
      <c r="W341" s="94"/>
      <c r="X341" s="95"/>
      <c r="Y341" s="94"/>
      <c r="Z341" s="95"/>
      <c r="AA341" s="94"/>
      <c r="AB341" s="95"/>
      <c r="AC341" s="94"/>
      <c r="AD341" s="95"/>
      <c r="AE341" s="94"/>
      <c r="AF341" s="95"/>
      <c r="AG341" s="94"/>
      <c r="AH341" s="95"/>
      <c r="AI341" s="94"/>
      <c r="AJ341" s="95"/>
      <c r="AK341" s="94"/>
      <c r="AL341" s="95"/>
      <c r="AM341" s="94"/>
      <c r="AN341" s="95"/>
      <c r="AO341" s="94"/>
      <c r="AP341" s="95"/>
      <c r="AQ341" s="94"/>
      <c r="AR341" s="95"/>
      <c r="AS341" s="94"/>
      <c r="AT341" s="95"/>
      <c r="AU341" s="94"/>
      <c r="AV341" s="95"/>
      <c r="AW341" s="94"/>
      <c r="AX341" s="95"/>
      <c r="AY341" s="94"/>
      <c r="AZ341" s="95"/>
      <c r="BA341" s="94"/>
      <c r="BB341" s="95"/>
      <c r="BC341" s="94"/>
      <c r="BD341" s="96"/>
      <c r="BE341" s="130" t="str">
        <f t="shared" si="46"/>
        <v/>
      </c>
      <c r="BF341" s="130" t="str">
        <f t="shared" si="46"/>
        <v/>
      </c>
      <c r="BG341" s="130" t="str">
        <f t="shared" si="46"/>
        <v/>
      </c>
      <c r="BH341" s="130" t="str">
        <f t="shared" si="46"/>
        <v/>
      </c>
      <c r="BI341" s="130" t="str">
        <f t="shared" si="46"/>
        <v/>
      </c>
      <c r="BJ341" s="86"/>
      <c r="BK341" s="104"/>
    </row>
    <row r="342" spans="1:63" ht="26.1" customHeight="1" x14ac:dyDescent="0.25">
      <c r="A342" s="143"/>
      <c r="B342" s="32">
        <f t="shared" si="43"/>
        <v>45522</v>
      </c>
      <c r="C342" s="19" t="str">
        <f t="shared" si="42"/>
        <v>So</v>
      </c>
      <c r="D342" s="20" t="str">
        <f t="shared" si="41"/>
        <v/>
      </c>
      <c r="E342" s="69" t="str">
        <f>IFERROR(VLOOKUP(B342,Einstellungen!$B$7:$C$122,2,FALSE),"")</f>
        <v/>
      </c>
      <c r="F342" s="97"/>
      <c r="G342" s="93"/>
      <c r="H342" s="115" t="str">
        <f t="shared" si="45"/>
        <v/>
      </c>
      <c r="I342" s="94"/>
      <c r="J342" s="95"/>
      <c r="K342" s="94"/>
      <c r="L342" s="95"/>
      <c r="M342" s="94"/>
      <c r="N342" s="95"/>
      <c r="O342" s="94"/>
      <c r="P342" s="95"/>
      <c r="Q342" s="94"/>
      <c r="R342" s="95"/>
      <c r="S342" s="94"/>
      <c r="T342" s="95"/>
      <c r="U342" s="94"/>
      <c r="V342" s="95"/>
      <c r="W342" s="94"/>
      <c r="X342" s="95"/>
      <c r="Y342" s="94"/>
      <c r="Z342" s="95"/>
      <c r="AA342" s="94"/>
      <c r="AB342" s="95"/>
      <c r="AC342" s="94"/>
      <c r="AD342" s="95"/>
      <c r="AE342" s="94"/>
      <c r="AF342" s="95"/>
      <c r="AG342" s="94"/>
      <c r="AH342" s="95"/>
      <c r="AI342" s="94"/>
      <c r="AJ342" s="95"/>
      <c r="AK342" s="94"/>
      <c r="AL342" s="95"/>
      <c r="AM342" s="94"/>
      <c r="AN342" s="95"/>
      <c r="AO342" s="94"/>
      <c r="AP342" s="95"/>
      <c r="AQ342" s="94"/>
      <c r="AR342" s="95"/>
      <c r="AS342" s="94"/>
      <c r="AT342" s="95"/>
      <c r="AU342" s="94"/>
      <c r="AV342" s="95"/>
      <c r="AW342" s="94"/>
      <c r="AX342" s="95"/>
      <c r="AY342" s="94"/>
      <c r="AZ342" s="95"/>
      <c r="BA342" s="94"/>
      <c r="BB342" s="95"/>
      <c r="BC342" s="94"/>
      <c r="BD342" s="96"/>
      <c r="BE342" s="130" t="str">
        <f t="shared" si="46"/>
        <v/>
      </c>
      <c r="BF342" s="130" t="str">
        <f t="shared" si="46"/>
        <v/>
      </c>
      <c r="BG342" s="130" t="str">
        <f t="shared" si="46"/>
        <v/>
      </c>
      <c r="BH342" s="130" t="str">
        <f t="shared" si="46"/>
        <v/>
      </c>
      <c r="BI342" s="130" t="str">
        <f t="shared" si="46"/>
        <v/>
      </c>
      <c r="BJ342" s="86"/>
      <c r="BK342" s="104"/>
    </row>
    <row r="343" spans="1:63" ht="26.1" customHeight="1" x14ac:dyDescent="0.25">
      <c r="A343" s="143"/>
      <c r="B343" s="32">
        <f t="shared" si="43"/>
        <v>45523</v>
      </c>
      <c r="C343" s="19" t="str">
        <f t="shared" si="42"/>
        <v>Mo</v>
      </c>
      <c r="D343" s="20">
        <f t="shared" si="41"/>
        <v>34</v>
      </c>
      <c r="E343" s="69" t="str">
        <f>IFERROR(VLOOKUP(B343,Einstellungen!$B$7:$C$122,2,FALSE),"")</f>
        <v/>
      </c>
      <c r="F343" s="97"/>
      <c r="G343" s="93"/>
      <c r="H343" s="115" t="str">
        <f t="shared" si="45"/>
        <v/>
      </c>
      <c r="I343" s="94"/>
      <c r="J343" s="95"/>
      <c r="K343" s="94"/>
      <c r="L343" s="95"/>
      <c r="M343" s="94"/>
      <c r="N343" s="95"/>
      <c r="O343" s="94"/>
      <c r="P343" s="95"/>
      <c r="Q343" s="94"/>
      <c r="R343" s="95"/>
      <c r="S343" s="94"/>
      <c r="T343" s="95"/>
      <c r="U343" s="94"/>
      <c r="V343" s="95"/>
      <c r="W343" s="94"/>
      <c r="X343" s="95"/>
      <c r="Y343" s="94"/>
      <c r="Z343" s="95"/>
      <c r="AA343" s="94"/>
      <c r="AB343" s="95"/>
      <c r="AC343" s="94"/>
      <c r="AD343" s="95"/>
      <c r="AE343" s="94"/>
      <c r="AF343" s="95"/>
      <c r="AG343" s="94"/>
      <c r="AH343" s="95"/>
      <c r="AI343" s="94"/>
      <c r="AJ343" s="95"/>
      <c r="AK343" s="94"/>
      <c r="AL343" s="95"/>
      <c r="AM343" s="94"/>
      <c r="AN343" s="95"/>
      <c r="AO343" s="94"/>
      <c r="AP343" s="95"/>
      <c r="AQ343" s="94"/>
      <c r="AR343" s="95"/>
      <c r="AS343" s="94"/>
      <c r="AT343" s="95"/>
      <c r="AU343" s="94"/>
      <c r="AV343" s="95"/>
      <c r="AW343" s="94"/>
      <c r="AX343" s="95"/>
      <c r="AY343" s="94"/>
      <c r="AZ343" s="95"/>
      <c r="BA343" s="94"/>
      <c r="BB343" s="95"/>
      <c r="BC343" s="94"/>
      <c r="BD343" s="96"/>
      <c r="BE343" s="130" t="str">
        <f t="shared" si="46"/>
        <v/>
      </c>
      <c r="BF343" s="130" t="str">
        <f t="shared" si="46"/>
        <v/>
      </c>
      <c r="BG343" s="130" t="str">
        <f t="shared" si="46"/>
        <v/>
      </c>
      <c r="BH343" s="130" t="str">
        <f t="shared" si="46"/>
        <v/>
      </c>
      <c r="BI343" s="130" t="str">
        <f t="shared" si="46"/>
        <v/>
      </c>
      <c r="BJ343" s="86"/>
      <c r="BK343" s="104"/>
    </row>
    <row r="344" spans="1:63" ht="26.1" customHeight="1" x14ac:dyDescent="0.25">
      <c r="A344" s="143"/>
      <c r="B344" s="32">
        <f t="shared" si="43"/>
        <v>45524</v>
      </c>
      <c r="C344" s="19" t="str">
        <f t="shared" si="42"/>
        <v>Di</v>
      </c>
      <c r="D344" s="20" t="str">
        <f t="shared" si="41"/>
        <v/>
      </c>
      <c r="E344" s="69" t="str">
        <f>IFERROR(VLOOKUP(B344,Einstellungen!$B$7:$C$122,2,FALSE),"")</f>
        <v/>
      </c>
      <c r="F344" s="97"/>
      <c r="G344" s="93"/>
      <c r="H344" s="115" t="str">
        <f t="shared" si="45"/>
        <v/>
      </c>
      <c r="I344" s="94"/>
      <c r="J344" s="95"/>
      <c r="K344" s="94"/>
      <c r="L344" s="95"/>
      <c r="M344" s="94"/>
      <c r="N344" s="95"/>
      <c r="O344" s="94"/>
      <c r="P344" s="95"/>
      <c r="Q344" s="94"/>
      <c r="R344" s="95"/>
      <c r="S344" s="94"/>
      <c r="T344" s="95"/>
      <c r="U344" s="94"/>
      <c r="V344" s="95"/>
      <c r="W344" s="94"/>
      <c r="X344" s="95"/>
      <c r="Y344" s="94"/>
      <c r="Z344" s="95"/>
      <c r="AA344" s="94"/>
      <c r="AB344" s="95"/>
      <c r="AC344" s="94"/>
      <c r="AD344" s="95"/>
      <c r="AE344" s="94"/>
      <c r="AF344" s="95"/>
      <c r="AG344" s="94"/>
      <c r="AH344" s="95"/>
      <c r="AI344" s="94"/>
      <c r="AJ344" s="95"/>
      <c r="AK344" s="94"/>
      <c r="AL344" s="95"/>
      <c r="AM344" s="94"/>
      <c r="AN344" s="95"/>
      <c r="AO344" s="94"/>
      <c r="AP344" s="95"/>
      <c r="AQ344" s="94"/>
      <c r="AR344" s="95"/>
      <c r="AS344" s="94"/>
      <c r="AT344" s="95"/>
      <c r="AU344" s="94"/>
      <c r="AV344" s="95"/>
      <c r="AW344" s="94"/>
      <c r="AX344" s="95"/>
      <c r="AY344" s="94"/>
      <c r="AZ344" s="95"/>
      <c r="BA344" s="94"/>
      <c r="BB344" s="95"/>
      <c r="BC344" s="94"/>
      <c r="BD344" s="96"/>
      <c r="BE344" s="130" t="str">
        <f t="shared" si="46"/>
        <v/>
      </c>
      <c r="BF344" s="130" t="str">
        <f t="shared" si="46"/>
        <v/>
      </c>
      <c r="BG344" s="130" t="str">
        <f t="shared" si="46"/>
        <v/>
      </c>
      <c r="BH344" s="130" t="str">
        <f t="shared" si="46"/>
        <v/>
      </c>
      <c r="BI344" s="130" t="str">
        <f t="shared" si="46"/>
        <v/>
      </c>
      <c r="BJ344" s="86"/>
      <c r="BK344" s="104"/>
    </row>
    <row r="345" spans="1:63" ht="26.1" customHeight="1" x14ac:dyDescent="0.25">
      <c r="A345" s="143"/>
      <c r="B345" s="32">
        <f t="shared" si="43"/>
        <v>45525</v>
      </c>
      <c r="C345" s="19" t="str">
        <f t="shared" si="42"/>
        <v>Mi</v>
      </c>
      <c r="D345" s="20" t="str">
        <f t="shared" si="41"/>
        <v/>
      </c>
      <c r="E345" s="69" t="str">
        <f>IFERROR(VLOOKUP(B345,Einstellungen!$B$7:$C$122,2,FALSE),"")</f>
        <v/>
      </c>
      <c r="F345" s="97"/>
      <c r="G345" s="93"/>
      <c r="H345" s="115" t="str">
        <f t="shared" si="45"/>
        <v/>
      </c>
      <c r="I345" s="94"/>
      <c r="J345" s="95"/>
      <c r="K345" s="94"/>
      <c r="L345" s="95"/>
      <c r="M345" s="94"/>
      <c r="N345" s="95"/>
      <c r="O345" s="94"/>
      <c r="P345" s="95"/>
      <c r="Q345" s="94"/>
      <c r="R345" s="95"/>
      <c r="S345" s="94"/>
      <c r="T345" s="95"/>
      <c r="U345" s="94"/>
      <c r="V345" s="95"/>
      <c r="W345" s="94"/>
      <c r="X345" s="95"/>
      <c r="Y345" s="94"/>
      <c r="Z345" s="95"/>
      <c r="AA345" s="94"/>
      <c r="AB345" s="95"/>
      <c r="AC345" s="94"/>
      <c r="AD345" s="95"/>
      <c r="AE345" s="94"/>
      <c r="AF345" s="95"/>
      <c r="AG345" s="94"/>
      <c r="AH345" s="95"/>
      <c r="AI345" s="94"/>
      <c r="AJ345" s="95"/>
      <c r="AK345" s="94"/>
      <c r="AL345" s="95"/>
      <c r="AM345" s="94"/>
      <c r="AN345" s="95"/>
      <c r="AO345" s="94"/>
      <c r="AP345" s="95"/>
      <c r="AQ345" s="94"/>
      <c r="AR345" s="95"/>
      <c r="AS345" s="94"/>
      <c r="AT345" s="95"/>
      <c r="AU345" s="94"/>
      <c r="AV345" s="95"/>
      <c r="AW345" s="94"/>
      <c r="AX345" s="95"/>
      <c r="AY345" s="94"/>
      <c r="AZ345" s="95"/>
      <c r="BA345" s="94"/>
      <c r="BB345" s="95"/>
      <c r="BC345" s="94"/>
      <c r="BD345" s="96"/>
      <c r="BE345" s="130" t="str">
        <f t="shared" si="46"/>
        <v/>
      </c>
      <c r="BF345" s="130" t="str">
        <f t="shared" si="46"/>
        <v/>
      </c>
      <c r="BG345" s="130" t="str">
        <f t="shared" si="46"/>
        <v/>
      </c>
      <c r="BH345" s="130" t="str">
        <f t="shared" si="46"/>
        <v/>
      </c>
      <c r="BI345" s="130" t="str">
        <f t="shared" si="46"/>
        <v/>
      </c>
      <c r="BJ345" s="86"/>
      <c r="BK345" s="104"/>
    </row>
    <row r="346" spans="1:63" ht="26.1" customHeight="1" x14ac:dyDescent="0.25">
      <c r="A346" s="143"/>
      <c r="B346" s="32">
        <f t="shared" si="43"/>
        <v>45526</v>
      </c>
      <c r="C346" s="19" t="str">
        <f t="shared" si="42"/>
        <v>Do</v>
      </c>
      <c r="D346" s="20" t="str">
        <f t="shared" si="41"/>
        <v/>
      </c>
      <c r="E346" s="69" t="str">
        <f>IFERROR(VLOOKUP(B346,Einstellungen!$B$7:$C$122,2,FALSE),"")</f>
        <v/>
      </c>
      <c r="F346" s="97"/>
      <c r="G346" s="93"/>
      <c r="H346" s="115" t="str">
        <f t="shared" si="45"/>
        <v/>
      </c>
      <c r="I346" s="94"/>
      <c r="J346" s="95"/>
      <c r="K346" s="94"/>
      <c r="L346" s="95"/>
      <c r="M346" s="94"/>
      <c r="N346" s="95"/>
      <c r="O346" s="94"/>
      <c r="P346" s="95"/>
      <c r="Q346" s="94"/>
      <c r="R346" s="95"/>
      <c r="S346" s="94"/>
      <c r="T346" s="95"/>
      <c r="U346" s="94"/>
      <c r="V346" s="95"/>
      <c r="W346" s="94"/>
      <c r="X346" s="95"/>
      <c r="Y346" s="94"/>
      <c r="Z346" s="95"/>
      <c r="AA346" s="94"/>
      <c r="AB346" s="95"/>
      <c r="AC346" s="94"/>
      <c r="AD346" s="95"/>
      <c r="AE346" s="94"/>
      <c r="AF346" s="95"/>
      <c r="AG346" s="94"/>
      <c r="AH346" s="95"/>
      <c r="AI346" s="94"/>
      <c r="AJ346" s="95"/>
      <c r="AK346" s="94"/>
      <c r="AL346" s="95"/>
      <c r="AM346" s="94"/>
      <c r="AN346" s="95"/>
      <c r="AO346" s="94"/>
      <c r="AP346" s="95"/>
      <c r="AQ346" s="94"/>
      <c r="AR346" s="95"/>
      <c r="AS346" s="94"/>
      <c r="AT346" s="95"/>
      <c r="AU346" s="94"/>
      <c r="AV346" s="95"/>
      <c r="AW346" s="94"/>
      <c r="AX346" s="95"/>
      <c r="AY346" s="94"/>
      <c r="AZ346" s="95"/>
      <c r="BA346" s="94"/>
      <c r="BB346" s="95"/>
      <c r="BC346" s="94"/>
      <c r="BD346" s="96"/>
      <c r="BE346" s="130" t="str">
        <f t="shared" si="46"/>
        <v/>
      </c>
      <c r="BF346" s="130" t="str">
        <f t="shared" si="46"/>
        <v/>
      </c>
      <c r="BG346" s="130" t="str">
        <f t="shared" si="46"/>
        <v/>
      </c>
      <c r="BH346" s="130" t="str">
        <f t="shared" si="46"/>
        <v/>
      </c>
      <c r="BI346" s="130" t="str">
        <f t="shared" si="46"/>
        <v/>
      </c>
      <c r="BJ346" s="86"/>
      <c r="BK346" s="104"/>
    </row>
    <row r="347" spans="1:63" ht="26.1" customHeight="1" x14ac:dyDescent="0.25">
      <c r="A347" s="143"/>
      <c r="B347" s="32">
        <f t="shared" si="43"/>
        <v>45527</v>
      </c>
      <c r="C347" s="19" t="str">
        <f t="shared" si="42"/>
        <v>Fr</v>
      </c>
      <c r="D347" s="20" t="str">
        <f t="shared" si="41"/>
        <v/>
      </c>
      <c r="E347" s="69" t="str">
        <f>IFERROR(VLOOKUP(B347,Einstellungen!$B$7:$C$122,2,FALSE),"")</f>
        <v/>
      </c>
      <c r="F347" s="97"/>
      <c r="G347" s="93"/>
      <c r="H347" s="115" t="str">
        <f t="shared" si="45"/>
        <v/>
      </c>
      <c r="I347" s="94"/>
      <c r="J347" s="95"/>
      <c r="K347" s="94"/>
      <c r="L347" s="95"/>
      <c r="M347" s="94"/>
      <c r="N347" s="95"/>
      <c r="O347" s="94"/>
      <c r="P347" s="95"/>
      <c r="Q347" s="94"/>
      <c r="R347" s="95"/>
      <c r="S347" s="94"/>
      <c r="T347" s="95"/>
      <c r="U347" s="94"/>
      <c r="V347" s="95"/>
      <c r="W347" s="94"/>
      <c r="X347" s="95"/>
      <c r="Y347" s="94"/>
      <c r="Z347" s="95"/>
      <c r="AA347" s="94"/>
      <c r="AB347" s="95"/>
      <c r="AC347" s="94"/>
      <c r="AD347" s="95"/>
      <c r="AE347" s="94"/>
      <c r="AF347" s="95"/>
      <c r="AG347" s="94"/>
      <c r="AH347" s="95"/>
      <c r="AI347" s="94"/>
      <c r="AJ347" s="95"/>
      <c r="AK347" s="94"/>
      <c r="AL347" s="95"/>
      <c r="AM347" s="94"/>
      <c r="AN347" s="95"/>
      <c r="AO347" s="94"/>
      <c r="AP347" s="95"/>
      <c r="AQ347" s="94"/>
      <c r="AR347" s="95"/>
      <c r="AS347" s="94"/>
      <c r="AT347" s="95"/>
      <c r="AU347" s="94"/>
      <c r="AV347" s="95"/>
      <c r="AW347" s="94"/>
      <c r="AX347" s="95"/>
      <c r="AY347" s="94"/>
      <c r="AZ347" s="95"/>
      <c r="BA347" s="94"/>
      <c r="BB347" s="95"/>
      <c r="BC347" s="94"/>
      <c r="BD347" s="96"/>
      <c r="BE347" s="130" t="str">
        <f t="shared" si="46"/>
        <v/>
      </c>
      <c r="BF347" s="130" t="str">
        <f t="shared" si="46"/>
        <v/>
      </c>
      <c r="BG347" s="130" t="str">
        <f t="shared" si="46"/>
        <v/>
      </c>
      <c r="BH347" s="130" t="str">
        <f t="shared" si="46"/>
        <v/>
      </c>
      <c r="BI347" s="130" t="str">
        <f t="shared" si="46"/>
        <v/>
      </c>
      <c r="BJ347" s="86"/>
      <c r="BK347" s="104"/>
    </row>
    <row r="348" spans="1:63" ht="26.1" customHeight="1" x14ac:dyDescent="0.25">
      <c r="A348" s="143"/>
      <c r="B348" s="32">
        <f t="shared" si="43"/>
        <v>45528</v>
      </c>
      <c r="C348" s="19" t="str">
        <f t="shared" si="42"/>
        <v>Sa</v>
      </c>
      <c r="D348" s="20" t="str">
        <f t="shared" si="41"/>
        <v/>
      </c>
      <c r="E348" s="69" t="str">
        <f>IFERROR(VLOOKUP(B348,Einstellungen!$B$7:$C$122,2,FALSE),"")</f>
        <v/>
      </c>
      <c r="F348" s="97"/>
      <c r="G348" s="93"/>
      <c r="H348" s="115" t="str">
        <f t="shared" si="45"/>
        <v/>
      </c>
      <c r="I348" s="94"/>
      <c r="J348" s="95"/>
      <c r="K348" s="94"/>
      <c r="L348" s="95"/>
      <c r="M348" s="94"/>
      <c r="N348" s="95"/>
      <c r="O348" s="94"/>
      <c r="P348" s="95"/>
      <c r="Q348" s="94"/>
      <c r="R348" s="95"/>
      <c r="S348" s="94"/>
      <c r="T348" s="95"/>
      <c r="U348" s="94"/>
      <c r="V348" s="95"/>
      <c r="W348" s="94"/>
      <c r="X348" s="95"/>
      <c r="Y348" s="94"/>
      <c r="Z348" s="95"/>
      <c r="AA348" s="94"/>
      <c r="AB348" s="95"/>
      <c r="AC348" s="94"/>
      <c r="AD348" s="95"/>
      <c r="AE348" s="94"/>
      <c r="AF348" s="95"/>
      <c r="AG348" s="94"/>
      <c r="AH348" s="95"/>
      <c r="AI348" s="94"/>
      <c r="AJ348" s="95"/>
      <c r="AK348" s="94"/>
      <c r="AL348" s="95"/>
      <c r="AM348" s="94"/>
      <c r="AN348" s="95"/>
      <c r="AO348" s="94"/>
      <c r="AP348" s="95"/>
      <c r="AQ348" s="94"/>
      <c r="AR348" s="95"/>
      <c r="AS348" s="94"/>
      <c r="AT348" s="95"/>
      <c r="AU348" s="94"/>
      <c r="AV348" s="95"/>
      <c r="AW348" s="94"/>
      <c r="AX348" s="95"/>
      <c r="AY348" s="94"/>
      <c r="AZ348" s="95"/>
      <c r="BA348" s="94"/>
      <c r="BB348" s="95"/>
      <c r="BC348" s="94"/>
      <c r="BD348" s="96"/>
      <c r="BE348" s="130" t="str">
        <f t="shared" si="46"/>
        <v/>
      </c>
      <c r="BF348" s="130" t="str">
        <f t="shared" si="46"/>
        <v/>
      </c>
      <c r="BG348" s="130" t="str">
        <f t="shared" si="46"/>
        <v/>
      </c>
      <c r="BH348" s="130" t="str">
        <f t="shared" si="46"/>
        <v/>
      </c>
      <c r="BI348" s="130" t="str">
        <f t="shared" si="46"/>
        <v/>
      </c>
      <c r="BJ348" s="86"/>
      <c r="BK348" s="104"/>
    </row>
    <row r="349" spans="1:63" ht="26.1" customHeight="1" x14ac:dyDescent="0.25">
      <c r="A349" s="143"/>
      <c r="B349" s="32">
        <f t="shared" si="43"/>
        <v>45529</v>
      </c>
      <c r="C349" s="19" t="str">
        <f t="shared" si="42"/>
        <v>So</v>
      </c>
      <c r="D349" s="20" t="str">
        <f t="shared" si="41"/>
        <v/>
      </c>
      <c r="E349" s="69" t="str">
        <f>IFERROR(VLOOKUP(B349,Einstellungen!$B$7:$C$122,2,FALSE),"")</f>
        <v/>
      </c>
      <c r="F349" s="97"/>
      <c r="G349" s="93"/>
      <c r="H349" s="115" t="str">
        <f t="shared" si="45"/>
        <v/>
      </c>
      <c r="I349" s="94"/>
      <c r="J349" s="95"/>
      <c r="K349" s="94"/>
      <c r="L349" s="95"/>
      <c r="M349" s="94"/>
      <c r="N349" s="95"/>
      <c r="O349" s="94"/>
      <c r="P349" s="95"/>
      <c r="Q349" s="94"/>
      <c r="R349" s="95"/>
      <c r="S349" s="94"/>
      <c r="T349" s="95"/>
      <c r="U349" s="94"/>
      <c r="V349" s="95"/>
      <c r="W349" s="94"/>
      <c r="X349" s="95"/>
      <c r="Y349" s="94"/>
      <c r="Z349" s="95"/>
      <c r="AA349" s="94"/>
      <c r="AB349" s="95"/>
      <c r="AC349" s="94"/>
      <c r="AD349" s="95"/>
      <c r="AE349" s="94"/>
      <c r="AF349" s="95"/>
      <c r="AG349" s="94"/>
      <c r="AH349" s="95"/>
      <c r="AI349" s="94"/>
      <c r="AJ349" s="95"/>
      <c r="AK349" s="94"/>
      <c r="AL349" s="95"/>
      <c r="AM349" s="94"/>
      <c r="AN349" s="95"/>
      <c r="AO349" s="94"/>
      <c r="AP349" s="95"/>
      <c r="AQ349" s="94"/>
      <c r="AR349" s="95"/>
      <c r="AS349" s="94"/>
      <c r="AT349" s="95"/>
      <c r="AU349" s="94"/>
      <c r="AV349" s="95"/>
      <c r="AW349" s="94"/>
      <c r="AX349" s="95"/>
      <c r="AY349" s="94"/>
      <c r="AZ349" s="95"/>
      <c r="BA349" s="94"/>
      <c r="BB349" s="95"/>
      <c r="BC349" s="94"/>
      <c r="BD349" s="96"/>
      <c r="BE349" s="130" t="str">
        <f t="shared" si="46"/>
        <v/>
      </c>
      <c r="BF349" s="130" t="str">
        <f t="shared" si="46"/>
        <v/>
      </c>
      <c r="BG349" s="130" t="str">
        <f t="shared" si="46"/>
        <v/>
      </c>
      <c r="BH349" s="130" t="str">
        <f t="shared" si="46"/>
        <v/>
      </c>
      <c r="BI349" s="130" t="str">
        <f t="shared" si="46"/>
        <v/>
      </c>
      <c r="BJ349" s="86"/>
      <c r="BK349" s="104"/>
    </row>
    <row r="350" spans="1:63" ht="26.1" customHeight="1" x14ac:dyDescent="0.25">
      <c r="A350" s="143"/>
      <c r="B350" s="32">
        <f t="shared" si="43"/>
        <v>45530</v>
      </c>
      <c r="C350" s="19" t="str">
        <f t="shared" si="42"/>
        <v>Mo</v>
      </c>
      <c r="D350" s="20">
        <f t="shared" si="41"/>
        <v>35</v>
      </c>
      <c r="E350" s="69" t="str">
        <f>IFERROR(VLOOKUP(B350,Einstellungen!$B$7:$C$122,2,FALSE),"")</f>
        <v/>
      </c>
      <c r="F350" s="97"/>
      <c r="G350" s="93"/>
      <c r="H350" s="115" t="str">
        <f t="shared" si="45"/>
        <v/>
      </c>
      <c r="I350" s="94"/>
      <c r="J350" s="95"/>
      <c r="K350" s="94"/>
      <c r="L350" s="95"/>
      <c r="M350" s="94"/>
      <c r="N350" s="95"/>
      <c r="O350" s="94"/>
      <c r="P350" s="95"/>
      <c r="Q350" s="94"/>
      <c r="R350" s="95"/>
      <c r="S350" s="94"/>
      <c r="T350" s="95"/>
      <c r="U350" s="94"/>
      <c r="V350" s="95"/>
      <c r="W350" s="94"/>
      <c r="X350" s="95"/>
      <c r="Y350" s="94"/>
      <c r="Z350" s="95"/>
      <c r="AA350" s="94"/>
      <c r="AB350" s="95"/>
      <c r="AC350" s="94"/>
      <c r="AD350" s="95"/>
      <c r="AE350" s="94"/>
      <c r="AF350" s="95"/>
      <c r="AG350" s="94"/>
      <c r="AH350" s="95"/>
      <c r="AI350" s="94"/>
      <c r="AJ350" s="95"/>
      <c r="AK350" s="94"/>
      <c r="AL350" s="95"/>
      <c r="AM350" s="94"/>
      <c r="AN350" s="95"/>
      <c r="AO350" s="94"/>
      <c r="AP350" s="95"/>
      <c r="AQ350" s="94"/>
      <c r="AR350" s="95"/>
      <c r="AS350" s="94"/>
      <c r="AT350" s="95"/>
      <c r="AU350" s="94"/>
      <c r="AV350" s="95"/>
      <c r="AW350" s="94"/>
      <c r="AX350" s="95"/>
      <c r="AY350" s="94"/>
      <c r="AZ350" s="95"/>
      <c r="BA350" s="94"/>
      <c r="BB350" s="95"/>
      <c r="BC350" s="94"/>
      <c r="BD350" s="96"/>
      <c r="BE350" s="130" t="str">
        <f t="shared" si="46"/>
        <v/>
      </c>
      <c r="BF350" s="130" t="str">
        <f t="shared" si="46"/>
        <v/>
      </c>
      <c r="BG350" s="130" t="str">
        <f t="shared" si="46"/>
        <v/>
      </c>
      <c r="BH350" s="130" t="str">
        <f t="shared" si="46"/>
        <v/>
      </c>
      <c r="BI350" s="130" t="str">
        <f t="shared" si="46"/>
        <v/>
      </c>
      <c r="BJ350" s="86"/>
      <c r="BK350" s="104"/>
    </row>
    <row r="351" spans="1:63" ht="26.1" customHeight="1" x14ac:dyDescent="0.25">
      <c r="A351" s="143"/>
      <c r="B351" s="32">
        <f t="shared" si="43"/>
        <v>45531</v>
      </c>
      <c r="C351" s="19" t="str">
        <f t="shared" si="42"/>
        <v>Di</v>
      </c>
      <c r="D351" s="20" t="str">
        <f t="shared" si="41"/>
        <v/>
      </c>
      <c r="E351" s="69" t="str">
        <f>IFERROR(VLOOKUP(B351,Einstellungen!$B$7:$C$122,2,FALSE),"")</f>
        <v/>
      </c>
      <c r="F351" s="97"/>
      <c r="G351" s="93"/>
      <c r="H351" s="115" t="str">
        <f t="shared" si="45"/>
        <v/>
      </c>
      <c r="I351" s="94"/>
      <c r="J351" s="95"/>
      <c r="K351" s="94"/>
      <c r="L351" s="95"/>
      <c r="M351" s="94"/>
      <c r="N351" s="95"/>
      <c r="O351" s="94"/>
      <c r="P351" s="95"/>
      <c r="Q351" s="94"/>
      <c r="R351" s="95"/>
      <c r="S351" s="94"/>
      <c r="T351" s="95"/>
      <c r="U351" s="94"/>
      <c r="V351" s="95"/>
      <c r="W351" s="94"/>
      <c r="X351" s="95"/>
      <c r="Y351" s="94"/>
      <c r="Z351" s="95"/>
      <c r="AA351" s="94"/>
      <c r="AB351" s="95"/>
      <c r="AC351" s="94"/>
      <c r="AD351" s="95"/>
      <c r="AE351" s="94"/>
      <c r="AF351" s="95"/>
      <c r="AG351" s="94"/>
      <c r="AH351" s="95"/>
      <c r="AI351" s="94"/>
      <c r="AJ351" s="95"/>
      <c r="AK351" s="94"/>
      <c r="AL351" s="95"/>
      <c r="AM351" s="94"/>
      <c r="AN351" s="95"/>
      <c r="AO351" s="94"/>
      <c r="AP351" s="95"/>
      <c r="AQ351" s="94"/>
      <c r="AR351" s="95"/>
      <c r="AS351" s="94"/>
      <c r="AT351" s="95"/>
      <c r="AU351" s="94"/>
      <c r="AV351" s="95"/>
      <c r="AW351" s="94"/>
      <c r="AX351" s="95"/>
      <c r="AY351" s="94"/>
      <c r="AZ351" s="95"/>
      <c r="BA351" s="94"/>
      <c r="BB351" s="95"/>
      <c r="BC351" s="94"/>
      <c r="BD351" s="96"/>
      <c r="BE351" s="130" t="str">
        <f t="shared" si="46"/>
        <v/>
      </c>
      <c r="BF351" s="130" t="str">
        <f t="shared" si="46"/>
        <v/>
      </c>
      <c r="BG351" s="130" t="str">
        <f t="shared" si="46"/>
        <v/>
      </c>
      <c r="BH351" s="130" t="str">
        <f t="shared" si="46"/>
        <v/>
      </c>
      <c r="BI351" s="130" t="str">
        <f t="shared" si="46"/>
        <v/>
      </c>
      <c r="BJ351" s="86"/>
      <c r="BK351" s="104"/>
    </row>
    <row r="352" spans="1:63" ht="26.1" customHeight="1" x14ac:dyDescent="0.25">
      <c r="A352" s="143"/>
      <c r="B352" s="32">
        <f t="shared" si="43"/>
        <v>45532</v>
      </c>
      <c r="C352" s="19" t="str">
        <f t="shared" si="42"/>
        <v>Mi</v>
      </c>
      <c r="D352" s="20" t="str">
        <f t="shared" si="41"/>
        <v/>
      </c>
      <c r="E352" s="69" t="str">
        <f>IFERROR(VLOOKUP(B352,Einstellungen!$B$7:$C$122,2,FALSE),"")</f>
        <v/>
      </c>
      <c r="F352" s="97"/>
      <c r="G352" s="93"/>
      <c r="H352" s="115" t="str">
        <f t="shared" si="45"/>
        <v/>
      </c>
      <c r="I352" s="94"/>
      <c r="J352" s="95"/>
      <c r="K352" s="94"/>
      <c r="L352" s="95"/>
      <c r="M352" s="94"/>
      <c r="N352" s="95"/>
      <c r="O352" s="94"/>
      <c r="P352" s="95"/>
      <c r="Q352" s="94"/>
      <c r="R352" s="95"/>
      <c r="S352" s="94"/>
      <c r="T352" s="95"/>
      <c r="U352" s="94"/>
      <c r="V352" s="95"/>
      <c r="W352" s="94"/>
      <c r="X352" s="95"/>
      <c r="Y352" s="94"/>
      <c r="Z352" s="95"/>
      <c r="AA352" s="94"/>
      <c r="AB352" s="95"/>
      <c r="AC352" s="94"/>
      <c r="AD352" s="95"/>
      <c r="AE352" s="94"/>
      <c r="AF352" s="95"/>
      <c r="AG352" s="94"/>
      <c r="AH352" s="95"/>
      <c r="AI352" s="94"/>
      <c r="AJ352" s="95"/>
      <c r="AK352" s="94"/>
      <c r="AL352" s="95"/>
      <c r="AM352" s="94"/>
      <c r="AN352" s="95"/>
      <c r="AO352" s="94"/>
      <c r="AP352" s="95"/>
      <c r="AQ352" s="94"/>
      <c r="AR352" s="95"/>
      <c r="AS352" s="94"/>
      <c r="AT352" s="95"/>
      <c r="AU352" s="94"/>
      <c r="AV352" s="95"/>
      <c r="AW352" s="94"/>
      <c r="AX352" s="95"/>
      <c r="AY352" s="94"/>
      <c r="AZ352" s="95"/>
      <c r="BA352" s="94"/>
      <c r="BB352" s="95"/>
      <c r="BC352" s="94"/>
      <c r="BD352" s="96"/>
      <c r="BE352" s="130" t="str">
        <f t="shared" si="46"/>
        <v/>
      </c>
      <c r="BF352" s="130" t="str">
        <f t="shared" si="46"/>
        <v/>
      </c>
      <c r="BG352" s="130" t="str">
        <f t="shared" si="46"/>
        <v/>
      </c>
      <c r="BH352" s="130" t="str">
        <f t="shared" si="46"/>
        <v/>
      </c>
      <c r="BI352" s="130" t="str">
        <f t="shared" si="46"/>
        <v/>
      </c>
      <c r="BJ352" s="86"/>
      <c r="BK352" s="104"/>
    </row>
    <row r="353" spans="1:63" ht="26.1" customHeight="1" x14ac:dyDescent="0.25">
      <c r="A353" s="143"/>
      <c r="B353" s="32">
        <f t="shared" si="43"/>
        <v>45533</v>
      </c>
      <c r="C353" s="19" t="str">
        <f t="shared" si="42"/>
        <v>Do</v>
      </c>
      <c r="D353" s="20" t="str">
        <f t="shared" si="41"/>
        <v/>
      </c>
      <c r="E353" s="69" t="str">
        <f>IFERROR(VLOOKUP(B353,Einstellungen!$B$7:$C$122,2,FALSE),"")</f>
        <v/>
      </c>
      <c r="F353" s="97"/>
      <c r="G353" s="93"/>
      <c r="H353" s="115" t="str">
        <f t="shared" si="45"/>
        <v/>
      </c>
      <c r="I353" s="94"/>
      <c r="J353" s="95"/>
      <c r="K353" s="94"/>
      <c r="L353" s="95"/>
      <c r="M353" s="94"/>
      <c r="N353" s="95"/>
      <c r="O353" s="94"/>
      <c r="P353" s="95"/>
      <c r="Q353" s="94"/>
      <c r="R353" s="95"/>
      <c r="S353" s="94"/>
      <c r="T353" s="95"/>
      <c r="U353" s="94"/>
      <c r="V353" s="95"/>
      <c r="W353" s="94"/>
      <c r="X353" s="95"/>
      <c r="Y353" s="94"/>
      <c r="Z353" s="95"/>
      <c r="AA353" s="94"/>
      <c r="AB353" s="95"/>
      <c r="AC353" s="94"/>
      <c r="AD353" s="95"/>
      <c r="AE353" s="94"/>
      <c r="AF353" s="95"/>
      <c r="AG353" s="94"/>
      <c r="AH353" s="95"/>
      <c r="AI353" s="94"/>
      <c r="AJ353" s="95"/>
      <c r="AK353" s="94"/>
      <c r="AL353" s="95"/>
      <c r="AM353" s="94"/>
      <c r="AN353" s="95"/>
      <c r="AO353" s="94"/>
      <c r="AP353" s="95"/>
      <c r="AQ353" s="94"/>
      <c r="AR353" s="95"/>
      <c r="AS353" s="94"/>
      <c r="AT353" s="95"/>
      <c r="AU353" s="94"/>
      <c r="AV353" s="95"/>
      <c r="AW353" s="94"/>
      <c r="AX353" s="95"/>
      <c r="AY353" s="94"/>
      <c r="AZ353" s="95"/>
      <c r="BA353" s="94"/>
      <c r="BB353" s="95"/>
      <c r="BC353" s="94"/>
      <c r="BD353" s="96"/>
      <c r="BE353" s="130" t="str">
        <f t="shared" si="46"/>
        <v/>
      </c>
      <c r="BF353" s="130" t="str">
        <f t="shared" si="46"/>
        <v/>
      </c>
      <c r="BG353" s="130" t="str">
        <f t="shared" si="46"/>
        <v/>
      </c>
      <c r="BH353" s="130" t="str">
        <f t="shared" si="46"/>
        <v/>
      </c>
      <c r="BI353" s="130" t="str">
        <f t="shared" si="46"/>
        <v/>
      </c>
      <c r="BJ353" s="86"/>
      <c r="BK353" s="104"/>
    </row>
    <row r="354" spans="1:63" ht="26.1" customHeight="1" x14ac:dyDescent="0.25">
      <c r="A354" s="143"/>
      <c r="B354" s="32">
        <f t="shared" si="43"/>
        <v>45534</v>
      </c>
      <c r="C354" s="19" t="str">
        <f t="shared" si="42"/>
        <v>Fr</v>
      </c>
      <c r="D354" s="20" t="str">
        <f t="shared" si="41"/>
        <v/>
      </c>
      <c r="E354" s="69" t="str">
        <f>IFERROR(VLOOKUP(B354,Einstellungen!$B$7:$C$122,2,FALSE),"")</f>
        <v/>
      </c>
      <c r="F354" s="97"/>
      <c r="G354" s="93"/>
      <c r="H354" s="115" t="str">
        <f t="shared" si="45"/>
        <v/>
      </c>
      <c r="I354" s="94"/>
      <c r="J354" s="95"/>
      <c r="K354" s="94"/>
      <c r="L354" s="95"/>
      <c r="M354" s="94"/>
      <c r="N354" s="95"/>
      <c r="O354" s="94"/>
      <c r="P354" s="95"/>
      <c r="Q354" s="94"/>
      <c r="R354" s="95"/>
      <c r="S354" s="94"/>
      <c r="T354" s="95"/>
      <c r="U354" s="94"/>
      <c r="V354" s="95"/>
      <c r="W354" s="94"/>
      <c r="X354" s="95"/>
      <c r="Y354" s="94"/>
      <c r="Z354" s="95"/>
      <c r="AA354" s="94"/>
      <c r="AB354" s="95"/>
      <c r="AC354" s="94"/>
      <c r="AD354" s="95"/>
      <c r="AE354" s="94"/>
      <c r="AF354" s="95"/>
      <c r="AG354" s="94"/>
      <c r="AH354" s="95"/>
      <c r="AI354" s="94"/>
      <c r="AJ354" s="95"/>
      <c r="AK354" s="94"/>
      <c r="AL354" s="95"/>
      <c r="AM354" s="94"/>
      <c r="AN354" s="95"/>
      <c r="AO354" s="94"/>
      <c r="AP354" s="95"/>
      <c r="AQ354" s="94"/>
      <c r="AR354" s="95"/>
      <c r="AS354" s="94"/>
      <c r="AT354" s="95"/>
      <c r="AU354" s="94"/>
      <c r="AV354" s="95"/>
      <c r="AW354" s="94"/>
      <c r="AX354" s="95"/>
      <c r="AY354" s="94"/>
      <c r="AZ354" s="95"/>
      <c r="BA354" s="94"/>
      <c r="BB354" s="95"/>
      <c r="BC354" s="94"/>
      <c r="BD354" s="96"/>
      <c r="BE354" s="130" t="str">
        <f t="shared" si="46"/>
        <v/>
      </c>
      <c r="BF354" s="130" t="str">
        <f t="shared" si="46"/>
        <v/>
      </c>
      <c r="BG354" s="130" t="str">
        <f t="shared" si="46"/>
        <v/>
      </c>
      <c r="BH354" s="130" t="str">
        <f t="shared" si="46"/>
        <v/>
      </c>
      <c r="BI354" s="130" t="str">
        <f t="shared" si="46"/>
        <v/>
      </c>
      <c r="BJ354" s="86"/>
      <c r="BK354" s="104"/>
    </row>
    <row r="355" spans="1:63" ht="26.1" customHeight="1" x14ac:dyDescent="0.25">
      <c r="A355" s="143"/>
      <c r="B355" s="32">
        <f t="shared" si="43"/>
        <v>45535</v>
      </c>
      <c r="C355" s="19" t="str">
        <f t="shared" si="42"/>
        <v>Sa</v>
      </c>
      <c r="D355" s="20" t="str">
        <f t="shared" si="41"/>
        <v/>
      </c>
      <c r="E355" s="69" t="str">
        <f>IFERROR(VLOOKUP(B355,Einstellungen!$B$7:$C$122,2,FALSE),"")</f>
        <v/>
      </c>
      <c r="F355" s="97"/>
      <c r="G355" s="93"/>
      <c r="H355" s="115" t="str">
        <f t="shared" si="45"/>
        <v/>
      </c>
      <c r="I355" s="94"/>
      <c r="J355" s="95"/>
      <c r="K355" s="94"/>
      <c r="L355" s="95"/>
      <c r="M355" s="94"/>
      <c r="N355" s="95"/>
      <c r="O355" s="94"/>
      <c r="P355" s="95"/>
      <c r="Q355" s="94"/>
      <c r="R355" s="95"/>
      <c r="S355" s="94"/>
      <c r="T355" s="95"/>
      <c r="U355" s="94"/>
      <c r="V355" s="95"/>
      <c r="W355" s="94"/>
      <c r="X355" s="95"/>
      <c r="Y355" s="94"/>
      <c r="Z355" s="95"/>
      <c r="AA355" s="94"/>
      <c r="AB355" s="95"/>
      <c r="AC355" s="94"/>
      <c r="AD355" s="95"/>
      <c r="AE355" s="94"/>
      <c r="AF355" s="95"/>
      <c r="AG355" s="94"/>
      <c r="AH355" s="95"/>
      <c r="AI355" s="94"/>
      <c r="AJ355" s="95"/>
      <c r="AK355" s="94"/>
      <c r="AL355" s="95"/>
      <c r="AM355" s="94"/>
      <c r="AN355" s="95"/>
      <c r="AO355" s="94"/>
      <c r="AP355" s="95"/>
      <c r="AQ355" s="94"/>
      <c r="AR355" s="95"/>
      <c r="AS355" s="94"/>
      <c r="AT355" s="95"/>
      <c r="AU355" s="94"/>
      <c r="AV355" s="95"/>
      <c r="AW355" s="94"/>
      <c r="AX355" s="95"/>
      <c r="AY355" s="94"/>
      <c r="AZ355" s="95"/>
      <c r="BA355" s="94"/>
      <c r="BB355" s="95"/>
      <c r="BC355" s="94"/>
      <c r="BD355" s="96"/>
      <c r="BE355" s="130" t="str">
        <f t="shared" si="46"/>
        <v/>
      </c>
      <c r="BF355" s="130" t="str">
        <f t="shared" si="46"/>
        <v/>
      </c>
      <c r="BG355" s="130" t="str">
        <f t="shared" si="46"/>
        <v/>
      </c>
      <c r="BH355" s="130" t="str">
        <f t="shared" si="46"/>
        <v/>
      </c>
      <c r="BI355" s="130" t="str">
        <f t="shared" si="46"/>
        <v/>
      </c>
      <c r="BJ355" s="86"/>
      <c r="BK355" s="104"/>
    </row>
    <row r="356" spans="1:63" ht="26.1" customHeight="1" x14ac:dyDescent="0.25">
      <c r="A356" s="80"/>
      <c r="B356" s="145" t="s">
        <v>107</v>
      </c>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c r="AK356" s="146"/>
      <c r="AL356" s="146"/>
      <c r="AM356" s="146"/>
      <c r="AN356" s="146"/>
      <c r="AO356" s="146"/>
      <c r="AP356" s="146"/>
      <c r="AQ356" s="146"/>
      <c r="AR356" s="146"/>
      <c r="AS356" s="146"/>
      <c r="AT356" s="146"/>
      <c r="AU356" s="146"/>
      <c r="AV356" s="146"/>
      <c r="AW356" s="146"/>
      <c r="AX356" s="146"/>
      <c r="AY356" s="146"/>
      <c r="AZ356" s="146"/>
      <c r="BA356" s="146"/>
      <c r="BB356" s="146"/>
      <c r="BC356" s="146"/>
      <c r="BD356" s="146"/>
      <c r="BE356" s="131">
        <f>SUM(BE325:BE355)</f>
        <v>0</v>
      </c>
      <c r="BF356" s="131">
        <f t="shared" ref="BF356:BI356" si="47">SUM(BF325:BF355)</f>
        <v>0</v>
      </c>
      <c r="BG356" s="131">
        <f t="shared" si="47"/>
        <v>0</v>
      </c>
      <c r="BH356" s="131">
        <f t="shared" si="47"/>
        <v>0</v>
      </c>
      <c r="BI356" s="131">
        <f t="shared" si="47"/>
        <v>0</v>
      </c>
      <c r="BJ356" s="85" t="str">
        <f>IFERROR(AVERAGE(BJ325:BJ355),"")</f>
        <v/>
      </c>
      <c r="BK356" s="84"/>
    </row>
    <row r="357" spans="1:63" ht="26.1" customHeight="1" x14ac:dyDescent="0.25">
      <c r="A357" s="80"/>
      <c r="B357" s="147"/>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9"/>
      <c r="BF357" s="149"/>
      <c r="BG357" s="149"/>
      <c r="BH357" s="149"/>
      <c r="BI357" s="149"/>
      <c r="BJ357" s="149"/>
      <c r="BK357" s="150"/>
    </row>
    <row r="358" spans="1:63" ht="26.1" customHeight="1" x14ac:dyDescent="0.25">
      <c r="A358" s="80"/>
      <c r="B358" s="147"/>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c r="BI358" s="148"/>
      <c r="BJ358" s="148"/>
      <c r="BK358" s="150"/>
    </row>
    <row r="359" spans="1:63" ht="26.1" customHeight="1" x14ac:dyDescent="0.25">
      <c r="A359" s="80"/>
      <c r="B359" s="147"/>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c r="BI359" s="148"/>
      <c r="BJ359" s="148"/>
      <c r="BK359" s="150"/>
    </row>
    <row r="360" spans="1:63" ht="26.1" customHeight="1" x14ac:dyDescent="0.25">
      <c r="A360" s="80"/>
      <c r="B360" s="147"/>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c r="BI360" s="148"/>
      <c r="BJ360" s="148"/>
      <c r="BK360" s="150"/>
    </row>
    <row r="361" spans="1:63" ht="26.1" customHeight="1" x14ac:dyDescent="0.25">
      <c r="A361" s="80"/>
      <c r="B361" s="147"/>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c r="BI361" s="148"/>
      <c r="BJ361" s="148"/>
      <c r="BK361" s="150"/>
    </row>
    <row r="362" spans="1:63" ht="26.1" customHeight="1" x14ac:dyDescent="0.25">
      <c r="A362" s="80"/>
      <c r="B362" s="147"/>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c r="BI362" s="148"/>
      <c r="BJ362" s="148"/>
      <c r="BK362" s="150"/>
    </row>
    <row r="363" spans="1:63" ht="26.1" customHeight="1" x14ac:dyDescent="0.25">
      <c r="A363" s="80"/>
      <c r="B363" s="147"/>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c r="BI363" s="148"/>
      <c r="BJ363" s="148"/>
      <c r="BK363" s="150"/>
    </row>
    <row r="364" spans="1:63" ht="26.1" customHeight="1" x14ac:dyDescent="0.25">
      <c r="A364" s="80"/>
      <c r="B364" s="147"/>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c r="AG364" s="148"/>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c r="BI364" s="148"/>
      <c r="BJ364" s="148"/>
      <c r="BK364" s="150"/>
    </row>
    <row r="365" spans="1:63" ht="26.1" customHeight="1" x14ac:dyDescent="0.25">
      <c r="A365" s="80"/>
      <c r="B365" s="147"/>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c r="BI365" s="148"/>
      <c r="BJ365" s="148"/>
      <c r="BK365" s="150"/>
    </row>
    <row r="366" spans="1:63" ht="26.1" customHeight="1" x14ac:dyDescent="0.25">
      <c r="A366" s="80"/>
      <c r="B366" s="147"/>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c r="BI366" s="148"/>
      <c r="BJ366" s="148"/>
      <c r="BK366" s="150"/>
    </row>
    <row r="367" spans="1:63" ht="26.1" customHeight="1" x14ac:dyDescent="0.25">
      <c r="A367" s="80"/>
      <c r="B367" s="147"/>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c r="BI367" s="148"/>
      <c r="BJ367" s="148"/>
      <c r="BK367" s="150"/>
    </row>
    <row r="368" spans="1:63" ht="26.1" customHeight="1" thickBot="1" x14ac:dyDescent="0.3">
      <c r="A368" s="80"/>
      <c r="B368" s="158"/>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c r="BJ368" s="159"/>
      <c r="BK368" s="160"/>
    </row>
    <row r="369" spans="1:63" ht="26.1" customHeight="1" thickBot="1" x14ac:dyDescent="0.3">
      <c r="A369" s="80"/>
      <c r="B369" s="163"/>
      <c r="C369" s="163"/>
      <c r="D369" s="163"/>
      <c r="E369" s="28"/>
      <c r="F369" s="28"/>
      <c r="G369" s="28"/>
      <c r="H369" s="30"/>
      <c r="I369" s="28"/>
      <c r="J369" s="29"/>
      <c r="K369" s="29"/>
      <c r="L369" s="29"/>
      <c r="M369" s="30"/>
      <c r="N369" s="30"/>
      <c r="O369" s="30"/>
      <c r="P369" s="30"/>
      <c r="Q369" s="30"/>
      <c r="R369" s="30"/>
      <c r="S369" s="28"/>
      <c r="T369" s="29"/>
      <c r="U369" s="29"/>
      <c r="V369" s="29"/>
      <c r="W369" s="30"/>
      <c r="X369" s="28"/>
      <c r="Y369" s="29"/>
      <c r="Z369" s="29"/>
      <c r="AA369" s="29"/>
      <c r="AB369" s="30"/>
      <c r="AC369" s="30"/>
      <c r="AD369" s="30"/>
      <c r="AE369" s="30"/>
      <c r="AF369" s="30"/>
      <c r="AG369" s="30"/>
      <c r="AH369" s="28"/>
      <c r="AI369" s="29"/>
      <c r="AJ369" s="29"/>
      <c r="AK369" s="29"/>
      <c r="AL369" s="30"/>
      <c r="AM369" s="30"/>
      <c r="AN369" s="30"/>
      <c r="AO369" s="30"/>
      <c r="AP369" s="30"/>
      <c r="AQ369" s="30"/>
      <c r="AR369" s="30"/>
      <c r="AS369" s="30"/>
      <c r="AT369" s="30"/>
      <c r="AU369" s="30"/>
      <c r="AV369" s="28"/>
      <c r="AW369" s="29"/>
      <c r="AX369" s="29"/>
      <c r="AY369" s="29"/>
      <c r="AZ369" s="30"/>
      <c r="BA369" s="30"/>
      <c r="BB369" s="30"/>
      <c r="BC369" s="30"/>
      <c r="BD369" s="30"/>
      <c r="BE369" s="30"/>
      <c r="BF369" s="30"/>
      <c r="BG369" s="30"/>
      <c r="BH369" s="30"/>
      <c r="BI369" s="30"/>
      <c r="BJ369" s="30"/>
      <c r="BK369" s="31"/>
    </row>
    <row r="370" spans="1:63" ht="26.1" customHeight="1" thickBot="1" x14ac:dyDescent="0.35">
      <c r="A370" s="143" t="s">
        <v>44</v>
      </c>
      <c r="B370" s="156" t="str">
        <f>TEXT(B371,"MMMM")&amp;" "&amp;Kalenderjahr</f>
        <v>September 2024</v>
      </c>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7"/>
      <c r="AY370" s="157"/>
      <c r="AZ370" s="157"/>
      <c r="BA370" s="157"/>
      <c r="BB370" s="157"/>
      <c r="BC370" s="157"/>
      <c r="BD370" s="157"/>
      <c r="BE370" s="129" t="s">
        <v>94</v>
      </c>
      <c r="BF370" s="129" t="s">
        <v>95</v>
      </c>
      <c r="BG370" s="129" t="s">
        <v>99</v>
      </c>
      <c r="BH370" s="129" t="s">
        <v>100</v>
      </c>
      <c r="BI370" s="129" t="s">
        <v>102</v>
      </c>
      <c r="BJ370" s="129" t="s">
        <v>106</v>
      </c>
      <c r="BK370" s="101" t="s">
        <v>90</v>
      </c>
    </row>
    <row r="371" spans="1:63" ht="26.1" customHeight="1" x14ac:dyDescent="0.25">
      <c r="A371" s="143"/>
      <c r="B371" s="32">
        <f>B355+1</f>
        <v>45536</v>
      </c>
      <c r="C371" s="19" t="str">
        <f t="shared" si="42"/>
        <v>So</v>
      </c>
      <c r="D371" s="20" t="str">
        <f t="shared" si="41"/>
        <v/>
      </c>
      <c r="E371" s="69" t="str">
        <f>IFERROR(VLOOKUP(B371,Einstellungen!$B$7:$C$122,2,FALSE),"")</f>
        <v/>
      </c>
      <c r="F371" s="97"/>
      <c r="G371" s="93"/>
      <c r="H371" s="115" t="str">
        <f t="shared" ref="H371:H400" si="48">IF(AND(F371&lt;&gt;"",G371&lt;&gt;""),IF($G371&gt;$F371,$G371-$F371,1+$G371-$F371),"")</f>
        <v/>
      </c>
      <c r="I371" s="90"/>
      <c r="J371" s="91"/>
      <c r="K371" s="90"/>
      <c r="L371" s="91"/>
      <c r="M371" s="90"/>
      <c r="N371" s="91"/>
      <c r="O371" s="90"/>
      <c r="P371" s="91"/>
      <c r="Q371" s="90"/>
      <c r="R371" s="91"/>
      <c r="S371" s="90"/>
      <c r="T371" s="91"/>
      <c r="U371" s="90"/>
      <c r="V371" s="91"/>
      <c r="W371" s="90"/>
      <c r="X371" s="91"/>
      <c r="Y371" s="90"/>
      <c r="Z371" s="91"/>
      <c r="AA371" s="90"/>
      <c r="AB371" s="91"/>
      <c r="AC371" s="90"/>
      <c r="AD371" s="91"/>
      <c r="AE371" s="90"/>
      <c r="AF371" s="91"/>
      <c r="AG371" s="90"/>
      <c r="AH371" s="91"/>
      <c r="AI371" s="90"/>
      <c r="AJ371" s="91"/>
      <c r="AK371" s="90"/>
      <c r="AL371" s="91"/>
      <c r="AM371" s="90"/>
      <c r="AN371" s="91"/>
      <c r="AO371" s="90"/>
      <c r="AP371" s="91"/>
      <c r="AQ371" s="90"/>
      <c r="AR371" s="91"/>
      <c r="AS371" s="90"/>
      <c r="AT371" s="91"/>
      <c r="AU371" s="90"/>
      <c r="AV371" s="91"/>
      <c r="AW371" s="90"/>
      <c r="AX371" s="91"/>
      <c r="AY371" s="90"/>
      <c r="AZ371" s="91"/>
      <c r="BA371" s="90"/>
      <c r="BB371" s="91"/>
      <c r="BC371" s="90"/>
      <c r="BD371" s="92"/>
      <c r="BE371" s="130" t="str">
        <f t="shared" ref="BE371:BI400" si="49">IF(COUNTIF($I371:$BD371,BE$6)&lt;&gt;0,COUNTIF($I371:$BD371,BE$6),"")</f>
        <v/>
      </c>
      <c r="BF371" s="130" t="str">
        <f t="shared" si="49"/>
        <v/>
      </c>
      <c r="BG371" s="130" t="str">
        <f t="shared" si="49"/>
        <v/>
      </c>
      <c r="BH371" s="130" t="str">
        <f t="shared" si="49"/>
        <v/>
      </c>
      <c r="BI371" s="130" t="str">
        <f t="shared" si="49"/>
        <v/>
      </c>
      <c r="BJ371" s="86"/>
      <c r="BK371" s="103"/>
    </row>
    <row r="372" spans="1:63" ht="26.1" customHeight="1" x14ac:dyDescent="0.25">
      <c r="A372" s="143"/>
      <c r="B372" s="32">
        <f t="shared" si="43"/>
        <v>45537</v>
      </c>
      <c r="C372" s="19" t="str">
        <f t="shared" si="42"/>
        <v>Mo</v>
      </c>
      <c r="D372" s="20">
        <f t="shared" si="41"/>
        <v>36</v>
      </c>
      <c r="E372" s="69" t="str">
        <f>IFERROR(VLOOKUP(B372,Einstellungen!$B$7:$C$122,2,FALSE),"")</f>
        <v/>
      </c>
      <c r="F372" s="97"/>
      <c r="G372" s="93"/>
      <c r="H372" s="115" t="str">
        <f t="shared" si="48"/>
        <v/>
      </c>
      <c r="I372" s="94"/>
      <c r="J372" s="95"/>
      <c r="K372" s="94"/>
      <c r="L372" s="95"/>
      <c r="M372" s="94"/>
      <c r="N372" s="95"/>
      <c r="O372" s="94"/>
      <c r="P372" s="95"/>
      <c r="Q372" s="94"/>
      <c r="R372" s="95"/>
      <c r="S372" s="94"/>
      <c r="T372" s="95"/>
      <c r="U372" s="94"/>
      <c r="V372" s="95"/>
      <c r="W372" s="94"/>
      <c r="X372" s="95"/>
      <c r="Y372" s="94"/>
      <c r="Z372" s="95"/>
      <c r="AA372" s="94"/>
      <c r="AB372" s="95"/>
      <c r="AC372" s="94"/>
      <c r="AD372" s="95"/>
      <c r="AE372" s="94"/>
      <c r="AF372" s="95"/>
      <c r="AG372" s="94"/>
      <c r="AH372" s="95"/>
      <c r="AI372" s="94"/>
      <c r="AJ372" s="95"/>
      <c r="AK372" s="94"/>
      <c r="AL372" s="95"/>
      <c r="AM372" s="94"/>
      <c r="AN372" s="95"/>
      <c r="AO372" s="94"/>
      <c r="AP372" s="95"/>
      <c r="AQ372" s="94"/>
      <c r="AR372" s="95"/>
      <c r="AS372" s="94"/>
      <c r="AT372" s="95"/>
      <c r="AU372" s="94"/>
      <c r="AV372" s="95"/>
      <c r="AW372" s="94"/>
      <c r="AX372" s="95"/>
      <c r="AY372" s="94"/>
      <c r="AZ372" s="95"/>
      <c r="BA372" s="94"/>
      <c r="BB372" s="95"/>
      <c r="BC372" s="94"/>
      <c r="BD372" s="96"/>
      <c r="BE372" s="130" t="str">
        <f t="shared" si="49"/>
        <v/>
      </c>
      <c r="BF372" s="130" t="str">
        <f t="shared" si="49"/>
        <v/>
      </c>
      <c r="BG372" s="130" t="str">
        <f t="shared" si="49"/>
        <v/>
      </c>
      <c r="BH372" s="130" t="str">
        <f t="shared" si="49"/>
        <v/>
      </c>
      <c r="BI372" s="130" t="str">
        <f t="shared" si="49"/>
        <v/>
      </c>
      <c r="BJ372" s="86"/>
      <c r="BK372" s="104"/>
    </row>
    <row r="373" spans="1:63" ht="26.1" customHeight="1" x14ac:dyDescent="0.25">
      <c r="A373" s="143"/>
      <c r="B373" s="32">
        <f t="shared" si="43"/>
        <v>45538</v>
      </c>
      <c r="C373" s="19" t="str">
        <f t="shared" si="42"/>
        <v>Di</v>
      </c>
      <c r="D373" s="20" t="str">
        <f t="shared" si="41"/>
        <v/>
      </c>
      <c r="E373" s="69" t="str">
        <f>IFERROR(VLOOKUP(B373,Einstellungen!$B$7:$C$122,2,FALSE),"")</f>
        <v/>
      </c>
      <c r="F373" s="97"/>
      <c r="G373" s="93"/>
      <c r="H373" s="115" t="str">
        <f t="shared" si="48"/>
        <v/>
      </c>
      <c r="I373" s="94"/>
      <c r="J373" s="95"/>
      <c r="K373" s="94"/>
      <c r="L373" s="95"/>
      <c r="M373" s="94"/>
      <c r="N373" s="95"/>
      <c r="O373" s="94"/>
      <c r="P373" s="95"/>
      <c r="Q373" s="94"/>
      <c r="R373" s="95"/>
      <c r="S373" s="94"/>
      <c r="T373" s="95"/>
      <c r="U373" s="94"/>
      <c r="V373" s="95"/>
      <c r="W373" s="94"/>
      <c r="X373" s="95"/>
      <c r="Y373" s="94"/>
      <c r="Z373" s="95"/>
      <c r="AA373" s="94"/>
      <c r="AB373" s="95"/>
      <c r="AC373" s="94"/>
      <c r="AD373" s="95"/>
      <c r="AE373" s="94"/>
      <c r="AF373" s="95"/>
      <c r="AG373" s="94"/>
      <c r="AH373" s="95"/>
      <c r="AI373" s="94"/>
      <c r="AJ373" s="95"/>
      <c r="AK373" s="94"/>
      <c r="AL373" s="95"/>
      <c r="AM373" s="94"/>
      <c r="AN373" s="95"/>
      <c r="AO373" s="94"/>
      <c r="AP373" s="95"/>
      <c r="AQ373" s="94"/>
      <c r="AR373" s="95"/>
      <c r="AS373" s="94"/>
      <c r="AT373" s="95"/>
      <c r="AU373" s="94"/>
      <c r="AV373" s="95"/>
      <c r="AW373" s="94"/>
      <c r="AX373" s="95"/>
      <c r="AY373" s="94"/>
      <c r="AZ373" s="95"/>
      <c r="BA373" s="94"/>
      <c r="BB373" s="95"/>
      <c r="BC373" s="94"/>
      <c r="BD373" s="96"/>
      <c r="BE373" s="130" t="str">
        <f t="shared" si="49"/>
        <v/>
      </c>
      <c r="BF373" s="130" t="str">
        <f t="shared" si="49"/>
        <v/>
      </c>
      <c r="BG373" s="130" t="str">
        <f t="shared" si="49"/>
        <v/>
      </c>
      <c r="BH373" s="130" t="str">
        <f t="shared" si="49"/>
        <v/>
      </c>
      <c r="BI373" s="130" t="str">
        <f t="shared" si="49"/>
        <v/>
      </c>
      <c r="BJ373" s="86"/>
      <c r="BK373" s="104"/>
    </row>
    <row r="374" spans="1:63" ht="26.1" customHeight="1" x14ac:dyDescent="0.25">
      <c r="A374" s="143"/>
      <c r="B374" s="32">
        <f t="shared" si="43"/>
        <v>45539</v>
      </c>
      <c r="C374" s="19" t="str">
        <f t="shared" si="42"/>
        <v>Mi</v>
      </c>
      <c r="D374" s="20" t="str">
        <f t="shared" si="41"/>
        <v/>
      </c>
      <c r="E374" s="69" t="str">
        <f>IFERROR(VLOOKUP(B374,Einstellungen!$B$7:$C$122,2,FALSE),"")</f>
        <v/>
      </c>
      <c r="F374" s="97"/>
      <c r="G374" s="93"/>
      <c r="H374" s="115" t="str">
        <f t="shared" si="48"/>
        <v/>
      </c>
      <c r="I374" s="94"/>
      <c r="J374" s="95"/>
      <c r="K374" s="94"/>
      <c r="L374" s="95"/>
      <c r="M374" s="94"/>
      <c r="N374" s="95"/>
      <c r="O374" s="94"/>
      <c r="P374" s="95"/>
      <c r="Q374" s="94"/>
      <c r="R374" s="95"/>
      <c r="S374" s="94"/>
      <c r="T374" s="95"/>
      <c r="U374" s="94"/>
      <c r="V374" s="95"/>
      <c r="W374" s="94"/>
      <c r="X374" s="95"/>
      <c r="Y374" s="94"/>
      <c r="Z374" s="95"/>
      <c r="AA374" s="94"/>
      <c r="AB374" s="95"/>
      <c r="AC374" s="94"/>
      <c r="AD374" s="95"/>
      <c r="AE374" s="94"/>
      <c r="AF374" s="95"/>
      <c r="AG374" s="94"/>
      <c r="AH374" s="95"/>
      <c r="AI374" s="94"/>
      <c r="AJ374" s="95"/>
      <c r="AK374" s="94"/>
      <c r="AL374" s="95"/>
      <c r="AM374" s="94"/>
      <c r="AN374" s="95"/>
      <c r="AO374" s="94"/>
      <c r="AP374" s="95"/>
      <c r="AQ374" s="94"/>
      <c r="AR374" s="95"/>
      <c r="AS374" s="94"/>
      <c r="AT374" s="95"/>
      <c r="AU374" s="94"/>
      <c r="AV374" s="95"/>
      <c r="AW374" s="94"/>
      <c r="AX374" s="95"/>
      <c r="AY374" s="94"/>
      <c r="AZ374" s="95"/>
      <c r="BA374" s="94"/>
      <c r="BB374" s="95"/>
      <c r="BC374" s="94"/>
      <c r="BD374" s="96"/>
      <c r="BE374" s="130" t="str">
        <f t="shared" si="49"/>
        <v/>
      </c>
      <c r="BF374" s="130" t="str">
        <f t="shared" si="49"/>
        <v/>
      </c>
      <c r="BG374" s="130" t="str">
        <f t="shared" si="49"/>
        <v/>
      </c>
      <c r="BH374" s="130" t="str">
        <f t="shared" si="49"/>
        <v/>
      </c>
      <c r="BI374" s="130" t="str">
        <f t="shared" si="49"/>
        <v/>
      </c>
      <c r="BJ374" s="86"/>
      <c r="BK374" s="104"/>
    </row>
    <row r="375" spans="1:63" ht="26.1" customHeight="1" x14ac:dyDescent="0.25">
      <c r="A375" s="143"/>
      <c r="B375" s="32">
        <f t="shared" si="43"/>
        <v>45540</v>
      </c>
      <c r="C375" s="19" t="str">
        <f t="shared" si="42"/>
        <v>Do</v>
      </c>
      <c r="D375" s="20" t="str">
        <f t="shared" si="41"/>
        <v/>
      </c>
      <c r="E375" s="69" t="str">
        <f>IFERROR(VLOOKUP(B375,Einstellungen!$B$7:$C$122,2,FALSE),"")</f>
        <v/>
      </c>
      <c r="F375" s="97"/>
      <c r="G375" s="93"/>
      <c r="H375" s="115" t="str">
        <f t="shared" si="48"/>
        <v/>
      </c>
      <c r="I375" s="94"/>
      <c r="J375" s="95"/>
      <c r="K375" s="94"/>
      <c r="L375" s="95"/>
      <c r="M375" s="94"/>
      <c r="N375" s="95"/>
      <c r="O375" s="94"/>
      <c r="P375" s="95"/>
      <c r="Q375" s="94"/>
      <c r="R375" s="95"/>
      <c r="S375" s="94"/>
      <c r="T375" s="95"/>
      <c r="U375" s="94"/>
      <c r="V375" s="95"/>
      <c r="W375" s="94"/>
      <c r="X375" s="95"/>
      <c r="Y375" s="94"/>
      <c r="Z375" s="95"/>
      <c r="AA375" s="94"/>
      <c r="AB375" s="95"/>
      <c r="AC375" s="94"/>
      <c r="AD375" s="95"/>
      <c r="AE375" s="94"/>
      <c r="AF375" s="95"/>
      <c r="AG375" s="94"/>
      <c r="AH375" s="95"/>
      <c r="AI375" s="94"/>
      <c r="AJ375" s="95"/>
      <c r="AK375" s="94"/>
      <c r="AL375" s="95"/>
      <c r="AM375" s="94"/>
      <c r="AN375" s="95"/>
      <c r="AO375" s="94"/>
      <c r="AP375" s="95"/>
      <c r="AQ375" s="94"/>
      <c r="AR375" s="95"/>
      <c r="AS375" s="94"/>
      <c r="AT375" s="95"/>
      <c r="AU375" s="94"/>
      <c r="AV375" s="95"/>
      <c r="AW375" s="94"/>
      <c r="AX375" s="95"/>
      <c r="AY375" s="94"/>
      <c r="AZ375" s="95"/>
      <c r="BA375" s="94"/>
      <c r="BB375" s="95"/>
      <c r="BC375" s="94"/>
      <c r="BD375" s="96"/>
      <c r="BE375" s="130" t="str">
        <f t="shared" si="49"/>
        <v/>
      </c>
      <c r="BF375" s="130" t="str">
        <f t="shared" si="49"/>
        <v/>
      </c>
      <c r="BG375" s="130" t="str">
        <f t="shared" si="49"/>
        <v/>
      </c>
      <c r="BH375" s="130" t="str">
        <f t="shared" si="49"/>
        <v/>
      </c>
      <c r="BI375" s="130" t="str">
        <f t="shared" si="49"/>
        <v/>
      </c>
      <c r="BJ375" s="86"/>
      <c r="BK375" s="104"/>
    </row>
    <row r="376" spans="1:63" ht="26.1" customHeight="1" x14ac:dyDescent="0.25">
      <c r="A376" s="143"/>
      <c r="B376" s="32">
        <f t="shared" si="43"/>
        <v>45541</v>
      </c>
      <c r="C376" s="19" t="str">
        <f t="shared" si="42"/>
        <v>Fr</v>
      </c>
      <c r="D376" s="20" t="str">
        <f t="shared" si="41"/>
        <v/>
      </c>
      <c r="E376" s="69" t="str">
        <f>IFERROR(VLOOKUP(B376,Einstellungen!$B$7:$C$122,2,FALSE),"")</f>
        <v/>
      </c>
      <c r="F376" s="97"/>
      <c r="G376" s="93"/>
      <c r="H376" s="115" t="str">
        <f t="shared" si="48"/>
        <v/>
      </c>
      <c r="I376" s="94"/>
      <c r="J376" s="95"/>
      <c r="K376" s="94"/>
      <c r="L376" s="95"/>
      <c r="M376" s="94"/>
      <c r="N376" s="95"/>
      <c r="O376" s="94"/>
      <c r="P376" s="95"/>
      <c r="Q376" s="94"/>
      <c r="R376" s="95"/>
      <c r="S376" s="94"/>
      <c r="T376" s="95"/>
      <c r="U376" s="94"/>
      <c r="V376" s="95"/>
      <c r="W376" s="94"/>
      <c r="X376" s="95"/>
      <c r="Y376" s="94"/>
      <c r="Z376" s="95"/>
      <c r="AA376" s="94"/>
      <c r="AB376" s="95"/>
      <c r="AC376" s="94"/>
      <c r="AD376" s="95"/>
      <c r="AE376" s="94"/>
      <c r="AF376" s="95"/>
      <c r="AG376" s="94"/>
      <c r="AH376" s="95"/>
      <c r="AI376" s="94"/>
      <c r="AJ376" s="95"/>
      <c r="AK376" s="94"/>
      <c r="AL376" s="95"/>
      <c r="AM376" s="94"/>
      <c r="AN376" s="95"/>
      <c r="AO376" s="94"/>
      <c r="AP376" s="95"/>
      <c r="AQ376" s="94"/>
      <c r="AR376" s="95"/>
      <c r="AS376" s="94"/>
      <c r="AT376" s="95"/>
      <c r="AU376" s="94"/>
      <c r="AV376" s="95"/>
      <c r="AW376" s="94"/>
      <c r="AX376" s="95"/>
      <c r="AY376" s="94"/>
      <c r="AZ376" s="95"/>
      <c r="BA376" s="94"/>
      <c r="BB376" s="95"/>
      <c r="BC376" s="94"/>
      <c r="BD376" s="96"/>
      <c r="BE376" s="130" t="str">
        <f t="shared" si="49"/>
        <v/>
      </c>
      <c r="BF376" s="130" t="str">
        <f t="shared" si="49"/>
        <v/>
      </c>
      <c r="BG376" s="130" t="str">
        <f t="shared" si="49"/>
        <v/>
      </c>
      <c r="BH376" s="130" t="str">
        <f t="shared" si="49"/>
        <v/>
      </c>
      <c r="BI376" s="130" t="str">
        <f t="shared" si="49"/>
        <v/>
      </c>
      <c r="BJ376" s="86"/>
      <c r="BK376" s="104"/>
    </row>
    <row r="377" spans="1:63" ht="26.1" customHeight="1" x14ac:dyDescent="0.25">
      <c r="A377" s="143"/>
      <c r="B377" s="32">
        <f t="shared" si="43"/>
        <v>45542</v>
      </c>
      <c r="C377" s="19" t="str">
        <f t="shared" si="42"/>
        <v>Sa</v>
      </c>
      <c r="D377" s="20" t="str">
        <f t="shared" si="41"/>
        <v/>
      </c>
      <c r="E377" s="69" t="str">
        <f>IFERROR(VLOOKUP(B377,Einstellungen!$B$7:$C$122,2,FALSE),"")</f>
        <v/>
      </c>
      <c r="F377" s="97"/>
      <c r="G377" s="93"/>
      <c r="H377" s="115" t="str">
        <f t="shared" si="48"/>
        <v/>
      </c>
      <c r="I377" s="94"/>
      <c r="J377" s="95"/>
      <c r="K377" s="94"/>
      <c r="L377" s="95"/>
      <c r="M377" s="94"/>
      <c r="N377" s="95"/>
      <c r="O377" s="94"/>
      <c r="P377" s="95"/>
      <c r="Q377" s="94"/>
      <c r="R377" s="95"/>
      <c r="S377" s="94"/>
      <c r="T377" s="95"/>
      <c r="U377" s="94"/>
      <c r="V377" s="95"/>
      <c r="W377" s="94"/>
      <c r="X377" s="95"/>
      <c r="Y377" s="94"/>
      <c r="Z377" s="95"/>
      <c r="AA377" s="94"/>
      <c r="AB377" s="95"/>
      <c r="AC377" s="94"/>
      <c r="AD377" s="95"/>
      <c r="AE377" s="94"/>
      <c r="AF377" s="95"/>
      <c r="AG377" s="94"/>
      <c r="AH377" s="95"/>
      <c r="AI377" s="94"/>
      <c r="AJ377" s="95"/>
      <c r="AK377" s="94"/>
      <c r="AL377" s="95"/>
      <c r="AM377" s="94"/>
      <c r="AN377" s="95"/>
      <c r="AO377" s="94"/>
      <c r="AP377" s="95"/>
      <c r="AQ377" s="94"/>
      <c r="AR377" s="95"/>
      <c r="AS377" s="94"/>
      <c r="AT377" s="95"/>
      <c r="AU377" s="94"/>
      <c r="AV377" s="95"/>
      <c r="AW377" s="94"/>
      <c r="AX377" s="95"/>
      <c r="AY377" s="94"/>
      <c r="AZ377" s="95"/>
      <c r="BA377" s="94"/>
      <c r="BB377" s="95"/>
      <c r="BC377" s="94"/>
      <c r="BD377" s="96"/>
      <c r="BE377" s="130" t="str">
        <f t="shared" si="49"/>
        <v/>
      </c>
      <c r="BF377" s="130" t="str">
        <f t="shared" si="49"/>
        <v/>
      </c>
      <c r="BG377" s="130" t="str">
        <f t="shared" si="49"/>
        <v/>
      </c>
      <c r="BH377" s="130" t="str">
        <f t="shared" si="49"/>
        <v/>
      </c>
      <c r="BI377" s="130" t="str">
        <f t="shared" si="49"/>
        <v/>
      </c>
      <c r="BJ377" s="86"/>
      <c r="BK377" s="104"/>
    </row>
    <row r="378" spans="1:63" ht="26.1" customHeight="1" x14ac:dyDescent="0.25">
      <c r="A378" s="143"/>
      <c r="B378" s="32">
        <f t="shared" si="43"/>
        <v>45543</v>
      </c>
      <c r="C378" s="19" t="str">
        <f t="shared" si="42"/>
        <v>So</v>
      </c>
      <c r="D378" s="20" t="str">
        <f t="shared" si="41"/>
        <v/>
      </c>
      <c r="E378" s="69" t="str">
        <f>IFERROR(VLOOKUP(B378,Einstellungen!$B$7:$C$122,2,FALSE),"")</f>
        <v/>
      </c>
      <c r="F378" s="97"/>
      <c r="G378" s="93"/>
      <c r="H378" s="115" t="str">
        <f t="shared" si="48"/>
        <v/>
      </c>
      <c r="I378" s="94"/>
      <c r="J378" s="95"/>
      <c r="K378" s="94"/>
      <c r="L378" s="95"/>
      <c r="M378" s="94"/>
      <c r="N378" s="95"/>
      <c r="O378" s="94"/>
      <c r="P378" s="95"/>
      <c r="Q378" s="94"/>
      <c r="R378" s="95"/>
      <c r="S378" s="94"/>
      <c r="T378" s="95"/>
      <c r="U378" s="94"/>
      <c r="V378" s="95"/>
      <c r="W378" s="94"/>
      <c r="X378" s="95"/>
      <c r="Y378" s="94"/>
      <c r="Z378" s="95"/>
      <c r="AA378" s="94"/>
      <c r="AB378" s="95"/>
      <c r="AC378" s="94"/>
      <c r="AD378" s="95"/>
      <c r="AE378" s="94"/>
      <c r="AF378" s="95"/>
      <c r="AG378" s="94"/>
      <c r="AH378" s="95"/>
      <c r="AI378" s="94"/>
      <c r="AJ378" s="95"/>
      <c r="AK378" s="94"/>
      <c r="AL378" s="95"/>
      <c r="AM378" s="94"/>
      <c r="AN378" s="95"/>
      <c r="AO378" s="94"/>
      <c r="AP378" s="95"/>
      <c r="AQ378" s="94"/>
      <c r="AR378" s="95"/>
      <c r="AS378" s="94"/>
      <c r="AT378" s="95"/>
      <c r="AU378" s="94"/>
      <c r="AV378" s="95"/>
      <c r="AW378" s="94"/>
      <c r="AX378" s="95"/>
      <c r="AY378" s="94"/>
      <c r="AZ378" s="95"/>
      <c r="BA378" s="94"/>
      <c r="BB378" s="95"/>
      <c r="BC378" s="94"/>
      <c r="BD378" s="96"/>
      <c r="BE378" s="130" t="str">
        <f t="shared" si="49"/>
        <v/>
      </c>
      <c r="BF378" s="130" t="str">
        <f t="shared" si="49"/>
        <v/>
      </c>
      <c r="BG378" s="130" t="str">
        <f t="shared" si="49"/>
        <v/>
      </c>
      <c r="BH378" s="130" t="str">
        <f t="shared" si="49"/>
        <v/>
      </c>
      <c r="BI378" s="130" t="str">
        <f t="shared" si="49"/>
        <v/>
      </c>
      <c r="BJ378" s="86"/>
      <c r="BK378" s="104"/>
    </row>
    <row r="379" spans="1:63" ht="26.1" customHeight="1" x14ac:dyDescent="0.25">
      <c r="A379" s="143"/>
      <c r="B379" s="32">
        <f t="shared" si="43"/>
        <v>45544</v>
      </c>
      <c r="C379" s="19" t="str">
        <f t="shared" si="42"/>
        <v>Mo</v>
      </c>
      <c r="D379" s="20">
        <f t="shared" si="41"/>
        <v>37</v>
      </c>
      <c r="E379" s="69" t="str">
        <f>IFERROR(VLOOKUP(B379,Einstellungen!$B$7:$C$122,2,FALSE),"")</f>
        <v/>
      </c>
      <c r="F379" s="97"/>
      <c r="G379" s="93"/>
      <c r="H379" s="115" t="str">
        <f t="shared" si="48"/>
        <v/>
      </c>
      <c r="I379" s="94"/>
      <c r="J379" s="95"/>
      <c r="K379" s="94"/>
      <c r="L379" s="95"/>
      <c r="M379" s="94"/>
      <c r="N379" s="95"/>
      <c r="O379" s="94"/>
      <c r="P379" s="95"/>
      <c r="Q379" s="94"/>
      <c r="R379" s="95"/>
      <c r="S379" s="94"/>
      <c r="T379" s="95"/>
      <c r="U379" s="94"/>
      <c r="V379" s="95"/>
      <c r="W379" s="94"/>
      <c r="X379" s="95"/>
      <c r="Y379" s="94"/>
      <c r="Z379" s="95"/>
      <c r="AA379" s="94"/>
      <c r="AB379" s="95"/>
      <c r="AC379" s="94"/>
      <c r="AD379" s="95"/>
      <c r="AE379" s="94"/>
      <c r="AF379" s="95"/>
      <c r="AG379" s="94"/>
      <c r="AH379" s="95"/>
      <c r="AI379" s="94"/>
      <c r="AJ379" s="95"/>
      <c r="AK379" s="94"/>
      <c r="AL379" s="95"/>
      <c r="AM379" s="94"/>
      <c r="AN379" s="95"/>
      <c r="AO379" s="94"/>
      <c r="AP379" s="95"/>
      <c r="AQ379" s="94"/>
      <c r="AR379" s="95"/>
      <c r="AS379" s="94"/>
      <c r="AT379" s="95"/>
      <c r="AU379" s="94"/>
      <c r="AV379" s="95"/>
      <c r="AW379" s="94"/>
      <c r="AX379" s="95"/>
      <c r="AY379" s="94"/>
      <c r="AZ379" s="95"/>
      <c r="BA379" s="94"/>
      <c r="BB379" s="95"/>
      <c r="BC379" s="94"/>
      <c r="BD379" s="96"/>
      <c r="BE379" s="130" t="str">
        <f t="shared" si="49"/>
        <v/>
      </c>
      <c r="BF379" s="130" t="str">
        <f t="shared" si="49"/>
        <v/>
      </c>
      <c r="BG379" s="130" t="str">
        <f t="shared" si="49"/>
        <v/>
      </c>
      <c r="BH379" s="130" t="str">
        <f t="shared" si="49"/>
        <v/>
      </c>
      <c r="BI379" s="130" t="str">
        <f t="shared" si="49"/>
        <v/>
      </c>
      <c r="BJ379" s="86"/>
      <c r="BK379" s="104"/>
    </row>
    <row r="380" spans="1:63" ht="26.1" customHeight="1" x14ac:dyDescent="0.25">
      <c r="A380" s="143"/>
      <c r="B380" s="32">
        <f t="shared" si="43"/>
        <v>45545</v>
      </c>
      <c r="C380" s="19" t="str">
        <f t="shared" si="42"/>
        <v>Di</v>
      </c>
      <c r="D380" s="20" t="str">
        <f t="shared" si="41"/>
        <v/>
      </c>
      <c r="E380" s="69" t="str">
        <f>IFERROR(VLOOKUP(B380,Einstellungen!$B$7:$C$122,2,FALSE),"")</f>
        <v/>
      </c>
      <c r="F380" s="97"/>
      <c r="G380" s="93"/>
      <c r="H380" s="115" t="str">
        <f t="shared" si="48"/>
        <v/>
      </c>
      <c r="I380" s="94"/>
      <c r="J380" s="95"/>
      <c r="K380" s="94"/>
      <c r="L380" s="95"/>
      <c r="M380" s="94"/>
      <c r="N380" s="95"/>
      <c r="O380" s="94"/>
      <c r="P380" s="95"/>
      <c r="Q380" s="94"/>
      <c r="R380" s="95"/>
      <c r="S380" s="94"/>
      <c r="T380" s="95"/>
      <c r="U380" s="94"/>
      <c r="V380" s="95"/>
      <c r="W380" s="94"/>
      <c r="X380" s="95"/>
      <c r="Y380" s="94"/>
      <c r="Z380" s="95"/>
      <c r="AA380" s="94"/>
      <c r="AB380" s="95"/>
      <c r="AC380" s="94"/>
      <c r="AD380" s="95"/>
      <c r="AE380" s="94"/>
      <c r="AF380" s="95"/>
      <c r="AG380" s="94"/>
      <c r="AH380" s="95"/>
      <c r="AI380" s="94"/>
      <c r="AJ380" s="95"/>
      <c r="AK380" s="94"/>
      <c r="AL380" s="95"/>
      <c r="AM380" s="94"/>
      <c r="AN380" s="95"/>
      <c r="AO380" s="94"/>
      <c r="AP380" s="95"/>
      <c r="AQ380" s="94"/>
      <c r="AR380" s="95"/>
      <c r="AS380" s="94"/>
      <c r="AT380" s="95"/>
      <c r="AU380" s="94"/>
      <c r="AV380" s="95"/>
      <c r="AW380" s="94"/>
      <c r="AX380" s="95"/>
      <c r="AY380" s="94"/>
      <c r="AZ380" s="95"/>
      <c r="BA380" s="94"/>
      <c r="BB380" s="95"/>
      <c r="BC380" s="94"/>
      <c r="BD380" s="96"/>
      <c r="BE380" s="130" t="str">
        <f t="shared" si="49"/>
        <v/>
      </c>
      <c r="BF380" s="130" t="str">
        <f t="shared" si="49"/>
        <v/>
      </c>
      <c r="BG380" s="130" t="str">
        <f t="shared" si="49"/>
        <v/>
      </c>
      <c r="BH380" s="130" t="str">
        <f t="shared" si="49"/>
        <v/>
      </c>
      <c r="BI380" s="130" t="str">
        <f t="shared" si="49"/>
        <v/>
      </c>
      <c r="BJ380" s="86"/>
      <c r="BK380" s="104"/>
    </row>
    <row r="381" spans="1:63" ht="26.1" customHeight="1" x14ac:dyDescent="0.25">
      <c r="A381" s="143"/>
      <c r="B381" s="32">
        <f t="shared" si="43"/>
        <v>45546</v>
      </c>
      <c r="C381" s="19" t="str">
        <f t="shared" si="42"/>
        <v>Mi</v>
      </c>
      <c r="D381" s="20" t="str">
        <f t="shared" si="41"/>
        <v/>
      </c>
      <c r="E381" s="69" t="str">
        <f>IFERROR(VLOOKUP(B381,Einstellungen!$B$7:$C$122,2,FALSE),"")</f>
        <v/>
      </c>
      <c r="F381" s="97"/>
      <c r="G381" s="93"/>
      <c r="H381" s="115" t="str">
        <f t="shared" si="48"/>
        <v/>
      </c>
      <c r="I381" s="94"/>
      <c r="J381" s="95"/>
      <c r="K381" s="94"/>
      <c r="L381" s="95"/>
      <c r="M381" s="94"/>
      <c r="N381" s="95"/>
      <c r="O381" s="94"/>
      <c r="P381" s="95"/>
      <c r="Q381" s="94"/>
      <c r="R381" s="95"/>
      <c r="S381" s="94"/>
      <c r="T381" s="95"/>
      <c r="U381" s="94"/>
      <c r="V381" s="95"/>
      <c r="W381" s="94"/>
      <c r="X381" s="95"/>
      <c r="Y381" s="94"/>
      <c r="Z381" s="95"/>
      <c r="AA381" s="94"/>
      <c r="AB381" s="95"/>
      <c r="AC381" s="94"/>
      <c r="AD381" s="95"/>
      <c r="AE381" s="94"/>
      <c r="AF381" s="95"/>
      <c r="AG381" s="94"/>
      <c r="AH381" s="95"/>
      <c r="AI381" s="94"/>
      <c r="AJ381" s="95"/>
      <c r="AK381" s="94"/>
      <c r="AL381" s="95"/>
      <c r="AM381" s="94"/>
      <c r="AN381" s="95"/>
      <c r="AO381" s="94"/>
      <c r="AP381" s="95"/>
      <c r="AQ381" s="94"/>
      <c r="AR381" s="95"/>
      <c r="AS381" s="94"/>
      <c r="AT381" s="95"/>
      <c r="AU381" s="94"/>
      <c r="AV381" s="95"/>
      <c r="AW381" s="94"/>
      <c r="AX381" s="95"/>
      <c r="AY381" s="94"/>
      <c r="AZ381" s="95"/>
      <c r="BA381" s="94"/>
      <c r="BB381" s="95"/>
      <c r="BC381" s="94"/>
      <c r="BD381" s="96"/>
      <c r="BE381" s="130" t="str">
        <f t="shared" si="49"/>
        <v/>
      </c>
      <c r="BF381" s="130" t="str">
        <f t="shared" si="49"/>
        <v/>
      </c>
      <c r="BG381" s="130" t="str">
        <f t="shared" si="49"/>
        <v/>
      </c>
      <c r="BH381" s="130" t="str">
        <f t="shared" si="49"/>
        <v/>
      </c>
      <c r="BI381" s="130" t="str">
        <f t="shared" si="49"/>
        <v/>
      </c>
      <c r="BJ381" s="86"/>
      <c r="BK381" s="104"/>
    </row>
    <row r="382" spans="1:63" ht="26.1" customHeight="1" x14ac:dyDescent="0.25">
      <c r="A382" s="143"/>
      <c r="B382" s="32">
        <f t="shared" si="43"/>
        <v>45547</v>
      </c>
      <c r="C382" s="19" t="str">
        <f t="shared" si="42"/>
        <v>Do</v>
      </c>
      <c r="D382" s="20" t="str">
        <f t="shared" si="41"/>
        <v/>
      </c>
      <c r="E382" s="69" t="str">
        <f>IFERROR(VLOOKUP(B382,Einstellungen!$B$7:$C$122,2,FALSE),"")</f>
        <v/>
      </c>
      <c r="F382" s="97"/>
      <c r="G382" s="93"/>
      <c r="H382" s="115" t="str">
        <f t="shared" si="48"/>
        <v/>
      </c>
      <c r="I382" s="94"/>
      <c r="J382" s="95"/>
      <c r="K382" s="94"/>
      <c r="L382" s="95"/>
      <c r="M382" s="94"/>
      <c r="N382" s="95"/>
      <c r="O382" s="94"/>
      <c r="P382" s="95"/>
      <c r="Q382" s="94"/>
      <c r="R382" s="95"/>
      <c r="S382" s="94"/>
      <c r="T382" s="95"/>
      <c r="U382" s="94"/>
      <c r="V382" s="95"/>
      <c r="W382" s="94"/>
      <c r="X382" s="95"/>
      <c r="Y382" s="94"/>
      <c r="Z382" s="95"/>
      <c r="AA382" s="94"/>
      <c r="AB382" s="95"/>
      <c r="AC382" s="94"/>
      <c r="AD382" s="95"/>
      <c r="AE382" s="94"/>
      <c r="AF382" s="95"/>
      <c r="AG382" s="94"/>
      <c r="AH382" s="95"/>
      <c r="AI382" s="94"/>
      <c r="AJ382" s="95"/>
      <c r="AK382" s="94"/>
      <c r="AL382" s="95"/>
      <c r="AM382" s="94"/>
      <c r="AN382" s="95"/>
      <c r="AO382" s="94"/>
      <c r="AP382" s="95"/>
      <c r="AQ382" s="94"/>
      <c r="AR382" s="95"/>
      <c r="AS382" s="94"/>
      <c r="AT382" s="95"/>
      <c r="AU382" s="94"/>
      <c r="AV382" s="95"/>
      <c r="AW382" s="94"/>
      <c r="AX382" s="95"/>
      <c r="AY382" s="94"/>
      <c r="AZ382" s="95"/>
      <c r="BA382" s="94"/>
      <c r="BB382" s="95"/>
      <c r="BC382" s="94"/>
      <c r="BD382" s="96"/>
      <c r="BE382" s="130" t="str">
        <f t="shared" si="49"/>
        <v/>
      </c>
      <c r="BF382" s="130" t="str">
        <f t="shared" si="49"/>
        <v/>
      </c>
      <c r="BG382" s="130" t="str">
        <f t="shared" si="49"/>
        <v/>
      </c>
      <c r="BH382" s="130" t="str">
        <f t="shared" si="49"/>
        <v/>
      </c>
      <c r="BI382" s="130" t="str">
        <f t="shared" si="49"/>
        <v/>
      </c>
      <c r="BJ382" s="86"/>
      <c r="BK382" s="104"/>
    </row>
    <row r="383" spans="1:63" ht="26.1" customHeight="1" x14ac:dyDescent="0.25">
      <c r="A383" s="143"/>
      <c r="B383" s="32">
        <f t="shared" si="43"/>
        <v>45548</v>
      </c>
      <c r="C383" s="19" t="str">
        <f t="shared" si="42"/>
        <v>Fr</v>
      </c>
      <c r="D383" s="20" t="str">
        <f t="shared" si="41"/>
        <v/>
      </c>
      <c r="E383" s="69" t="str">
        <f>IFERROR(VLOOKUP(B383,Einstellungen!$B$7:$C$122,2,FALSE),"")</f>
        <v/>
      </c>
      <c r="F383" s="97"/>
      <c r="G383" s="93"/>
      <c r="H383" s="115" t="str">
        <f t="shared" si="48"/>
        <v/>
      </c>
      <c r="I383" s="94"/>
      <c r="J383" s="95"/>
      <c r="K383" s="94"/>
      <c r="L383" s="95"/>
      <c r="M383" s="94"/>
      <c r="N383" s="95"/>
      <c r="O383" s="94"/>
      <c r="P383" s="95"/>
      <c r="Q383" s="94"/>
      <c r="R383" s="95"/>
      <c r="S383" s="94"/>
      <c r="T383" s="95"/>
      <c r="U383" s="94"/>
      <c r="V383" s="95"/>
      <c r="W383" s="94"/>
      <c r="X383" s="95"/>
      <c r="Y383" s="94"/>
      <c r="Z383" s="95"/>
      <c r="AA383" s="94"/>
      <c r="AB383" s="95"/>
      <c r="AC383" s="94"/>
      <c r="AD383" s="95"/>
      <c r="AE383" s="94"/>
      <c r="AF383" s="95"/>
      <c r="AG383" s="94"/>
      <c r="AH383" s="95"/>
      <c r="AI383" s="94"/>
      <c r="AJ383" s="95"/>
      <c r="AK383" s="94"/>
      <c r="AL383" s="95"/>
      <c r="AM383" s="94"/>
      <c r="AN383" s="95"/>
      <c r="AO383" s="94"/>
      <c r="AP383" s="95"/>
      <c r="AQ383" s="94"/>
      <c r="AR383" s="95"/>
      <c r="AS383" s="94"/>
      <c r="AT383" s="95"/>
      <c r="AU383" s="94"/>
      <c r="AV383" s="95"/>
      <c r="AW383" s="94"/>
      <c r="AX383" s="95"/>
      <c r="AY383" s="94"/>
      <c r="AZ383" s="95"/>
      <c r="BA383" s="94"/>
      <c r="BB383" s="95"/>
      <c r="BC383" s="94"/>
      <c r="BD383" s="96"/>
      <c r="BE383" s="130" t="str">
        <f t="shared" si="49"/>
        <v/>
      </c>
      <c r="BF383" s="130" t="str">
        <f t="shared" si="49"/>
        <v/>
      </c>
      <c r="BG383" s="130" t="str">
        <f t="shared" si="49"/>
        <v/>
      </c>
      <c r="BH383" s="130" t="str">
        <f t="shared" si="49"/>
        <v/>
      </c>
      <c r="BI383" s="130" t="str">
        <f t="shared" si="49"/>
        <v/>
      </c>
      <c r="BJ383" s="86"/>
      <c r="BK383" s="104"/>
    </row>
    <row r="384" spans="1:63" ht="26.1" customHeight="1" x14ac:dyDescent="0.25">
      <c r="A384" s="143"/>
      <c r="B384" s="32">
        <f t="shared" si="43"/>
        <v>45549</v>
      </c>
      <c r="C384" s="19" t="str">
        <f t="shared" si="42"/>
        <v>Sa</v>
      </c>
      <c r="D384" s="20" t="str">
        <f t="shared" ref="D384:D477" si="50">IF(TEXT(B384,"TTT")="Mo",WEEKNUM(B384,21),"")</f>
        <v/>
      </c>
      <c r="E384" s="69" t="str">
        <f>IFERROR(VLOOKUP(B384,Einstellungen!$B$7:$C$122,2,FALSE),"")</f>
        <v/>
      </c>
      <c r="F384" s="97"/>
      <c r="G384" s="93"/>
      <c r="H384" s="115" t="str">
        <f t="shared" si="48"/>
        <v/>
      </c>
      <c r="I384" s="94"/>
      <c r="J384" s="95"/>
      <c r="K384" s="94"/>
      <c r="L384" s="95"/>
      <c r="M384" s="94"/>
      <c r="N384" s="95"/>
      <c r="O384" s="94"/>
      <c r="P384" s="95"/>
      <c r="Q384" s="94"/>
      <c r="R384" s="95"/>
      <c r="S384" s="94"/>
      <c r="T384" s="95"/>
      <c r="U384" s="94"/>
      <c r="V384" s="95"/>
      <c r="W384" s="94"/>
      <c r="X384" s="95"/>
      <c r="Y384" s="94"/>
      <c r="Z384" s="95"/>
      <c r="AA384" s="94"/>
      <c r="AB384" s="95"/>
      <c r="AC384" s="94"/>
      <c r="AD384" s="95"/>
      <c r="AE384" s="94"/>
      <c r="AF384" s="95"/>
      <c r="AG384" s="94"/>
      <c r="AH384" s="95"/>
      <c r="AI384" s="94"/>
      <c r="AJ384" s="95"/>
      <c r="AK384" s="94"/>
      <c r="AL384" s="95"/>
      <c r="AM384" s="94"/>
      <c r="AN384" s="95"/>
      <c r="AO384" s="94"/>
      <c r="AP384" s="95"/>
      <c r="AQ384" s="94"/>
      <c r="AR384" s="95"/>
      <c r="AS384" s="94"/>
      <c r="AT384" s="95"/>
      <c r="AU384" s="94"/>
      <c r="AV384" s="95"/>
      <c r="AW384" s="94"/>
      <c r="AX384" s="95"/>
      <c r="AY384" s="94"/>
      <c r="AZ384" s="95"/>
      <c r="BA384" s="94"/>
      <c r="BB384" s="95"/>
      <c r="BC384" s="94"/>
      <c r="BD384" s="96"/>
      <c r="BE384" s="130" t="str">
        <f t="shared" si="49"/>
        <v/>
      </c>
      <c r="BF384" s="130" t="str">
        <f t="shared" si="49"/>
        <v/>
      </c>
      <c r="BG384" s="130" t="str">
        <f t="shared" si="49"/>
        <v/>
      </c>
      <c r="BH384" s="130" t="str">
        <f t="shared" si="49"/>
        <v/>
      </c>
      <c r="BI384" s="130" t="str">
        <f t="shared" si="49"/>
        <v/>
      </c>
      <c r="BJ384" s="86"/>
      <c r="BK384" s="104"/>
    </row>
    <row r="385" spans="1:63" ht="26.1" customHeight="1" x14ac:dyDescent="0.25">
      <c r="A385" s="143"/>
      <c r="B385" s="32">
        <f t="shared" si="43"/>
        <v>45550</v>
      </c>
      <c r="C385" s="19" t="str">
        <f t="shared" ref="C385:C478" si="51">TEXT(B385,"TTT")</f>
        <v>So</v>
      </c>
      <c r="D385" s="20" t="str">
        <f t="shared" si="50"/>
        <v/>
      </c>
      <c r="E385" s="69" t="str">
        <f>IFERROR(VLOOKUP(B385,Einstellungen!$B$7:$C$122,2,FALSE),"")</f>
        <v/>
      </c>
      <c r="F385" s="97"/>
      <c r="G385" s="93"/>
      <c r="H385" s="115" t="str">
        <f t="shared" si="48"/>
        <v/>
      </c>
      <c r="I385" s="94"/>
      <c r="J385" s="95"/>
      <c r="K385" s="94"/>
      <c r="L385" s="95"/>
      <c r="M385" s="94"/>
      <c r="N385" s="95"/>
      <c r="O385" s="94"/>
      <c r="P385" s="95"/>
      <c r="Q385" s="94"/>
      <c r="R385" s="95"/>
      <c r="S385" s="94"/>
      <c r="T385" s="95"/>
      <c r="U385" s="94"/>
      <c r="V385" s="95"/>
      <c r="W385" s="94"/>
      <c r="X385" s="95"/>
      <c r="Y385" s="94"/>
      <c r="Z385" s="95"/>
      <c r="AA385" s="94"/>
      <c r="AB385" s="95"/>
      <c r="AC385" s="94"/>
      <c r="AD385" s="95"/>
      <c r="AE385" s="94"/>
      <c r="AF385" s="95"/>
      <c r="AG385" s="94"/>
      <c r="AH385" s="95"/>
      <c r="AI385" s="94"/>
      <c r="AJ385" s="95"/>
      <c r="AK385" s="94"/>
      <c r="AL385" s="95"/>
      <c r="AM385" s="94"/>
      <c r="AN385" s="95"/>
      <c r="AO385" s="94"/>
      <c r="AP385" s="95"/>
      <c r="AQ385" s="94"/>
      <c r="AR385" s="95"/>
      <c r="AS385" s="94"/>
      <c r="AT385" s="95"/>
      <c r="AU385" s="94"/>
      <c r="AV385" s="95"/>
      <c r="AW385" s="94"/>
      <c r="AX385" s="95"/>
      <c r="AY385" s="94"/>
      <c r="AZ385" s="95"/>
      <c r="BA385" s="94"/>
      <c r="BB385" s="95"/>
      <c r="BC385" s="94"/>
      <c r="BD385" s="96"/>
      <c r="BE385" s="130" t="str">
        <f t="shared" si="49"/>
        <v/>
      </c>
      <c r="BF385" s="130" t="str">
        <f t="shared" si="49"/>
        <v/>
      </c>
      <c r="BG385" s="130" t="str">
        <f t="shared" si="49"/>
        <v/>
      </c>
      <c r="BH385" s="130" t="str">
        <f t="shared" si="49"/>
        <v/>
      </c>
      <c r="BI385" s="130" t="str">
        <f t="shared" si="49"/>
        <v/>
      </c>
      <c r="BJ385" s="86"/>
      <c r="BK385" s="104"/>
    </row>
    <row r="386" spans="1:63" ht="26.1" customHeight="1" x14ac:dyDescent="0.25">
      <c r="A386" s="143"/>
      <c r="B386" s="32">
        <f t="shared" ref="B386:B479" si="52">B385+1</f>
        <v>45551</v>
      </c>
      <c r="C386" s="19" t="str">
        <f t="shared" si="51"/>
        <v>Mo</v>
      </c>
      <c r="D386" s="20">
        <f t="shared" si="50"/>
        <v>38</v>
      </c>
      <c r="E386" s="69" t="str">
        <f>IFERROR(VLOOKUP(B386,Einstellungen!$B$7:$C$122,2,FALSE),"")</f>
        <v/>
      </c>
      <c r="F386" s="97"/>
      <c r="G386" s="93"/>
      <c r="H386" s="115" t="str">
        <f t="shared" si="48"/>
        <v/>
      </c>
      <c r="I386" s="94"/>
      <c r="J386" s="95"/>
      <c r="K386" s="94"/>
      <c r="L386" s="95"/>
      <c r="M386" s="94"/>
      <c r="N386" s="95"/>
      <c r="O386" s="94"/>
      <c r="P386" s="95"/>
      <c r="Q386" s="94"/>
      <c r="R386" s="95"/>
      <c r="S386" s="94"/>
      <c r="T386" s="95"/>
      <c r="U386" s="94"/>
      <c r="V386" s="95"/>
      <c r="W386" s="94"/>
      <c r="X386" s="95"/>
      <c r="Y386" s="94"/>
      <c r="Z386" s="95"/>
      <c r="AA386" s="94"/>
      <c r="AB386" s="95"/>
      <c r="AC386" s="94"/>
      <c r="AD386" s="95"/>
      <c r="AE386" s="94"/>
      <c r="AF386" s="95"/>
      <c r="AG386" s="94"/>
      <c r="AH386" s="95"/>
      <c r="AI386" s="94"/>
      <c r="AJ386" s="95"/>
      <c r="AK386" s="94"/>
      <c r="AL386" s="95"/>
      <c r="AM386" s="94"/>
      <c r="AN386" s="95"/>
      <c r="AO386" s="94"/>
      <c r="AP386" s="95"/>
      <c r="AQ386" s="94"/>
      <c r="AR386" s="95"/>
      <c r="AS386" s="94"/>
      <c r="AT386" s="95"/>
      <c r="AU386" s="94"/>
      <c r="AV386" s="95"/>
      <c r="AW386" s="94"/>
      <c r="AX386" s="95"/>
      <c r="AY386" s="94"/>
      <c r="AZ386" s="95"/>
      <c r="BA386" s="94"/>
      <c r="BB386" s="95"/>
      <c r="BC386" s="94"/>
      <c r="BD386" s="96"/>
      <c r="BE386" s="130" t="str">
        <f t="shared" si="49"/>
        <v/>
      </c>
      <c r="BF386" s="130" t="str">
        <f t="shared" si="49"/>
        <v/>
      </c>
      <c r="BG386" s="130" t="str">
        <f t="shared" si="49"/>
        <v/>
      </c>
      <c r="BH386" s="130" t="str">
        <f t="shared" si="49"/>
        <v/>
      </c>
      <c r="BI386" s="130" t="str">
        <f t="shared" si="49"/>
        <v/>
      </c>
      <c r="BJ386" s="86"/>
      <c r="BK386" s="104"/>
    </row>
    <row r="387" spans="1:63" ht="26.1" customHeight="1" x14ac:dyDescent="0.25">
      <c r="A387" s="143"/>
      <c r="B387" s="32">
        <f t="shared" si="52"/>
        <v>45552</v>
      </c>
      <c r="C387" s="19" t="str">
        <f t="shared" si="51"/>
        <v>Di</v>
      </c>
      <c r="D387" s="20" t="str">
        <f t="shared" si="50"/>
        <v/>
      </c>
      <c r="E387" s="69" t="str">
        <f>IFERROR(VLOOKUP(B387,Einstellungen!$B$7:$C$122,2,FALSE),"")</f>
        <v/>
      </c>
      <c r="F387" s="97"/>
      <c r="G387" s="93"/>
      <c r="H387" s="115" t="str">
        <f t="shared" si="48"/>
        <v/>
      </c>
      <c r="I387" s="94"/>
      <c r="J387" s="95"/>
      <c r="K387" s="94"/>
      <c r="L387" s="95"/>
      <c r="M387" s="94"/>
      <c r="N387" s="95"/>
      <c r="O387" s="94"/>
      <c r="P387" s="95"/>
      <c r="Q387" s="94"/>
      <c r="R387" s="95"/>
      <c r="S387" s="94"/>
      <c r="T387" s="95"/>
      <c r="U387" s="94"/>
      <c r="V387" s="95"/>
      <c r="W387" s="94"/>
      <c r="X387" s="95"/>
      <c r="Y387" s="94"/>
      <c r="Z387" s="95"/>
      <c r="AA387" s="94"/>
      <c r="AB387" s="95"/>
      <c r="AC387" s="94"/>
      <c r="AD387" s="95"/>
      <c r="AE387" s="94"/>
      <c r="AF387" s="95"/>
      <c r="AG387" s="94"/>
      <c r="AH387" s="95"/>
      <c r="AI387" s="94"/>
      <c r="AJ387" s="95"/>
      <c r="AK387" s="94"/>
      <c r="AL387" s="95"/>
      <c r="AM387" s="94"/>
      <c r="AN387" s="95"/>
      <c r="AO387" s="94"/>
      <c r="AP387" s="95"/>
      <c r="AQ387" s="94"/>
      <c r="AR387" s="95"/>
      <c r="AS387" s="94"/>
      <c r="AT387" s="95"/>
      <c r="AU387" s="94"/>
      <c r="AV387" s="95"/>
      <c r="AW387" s="94"/>
      <c r="AX387" s="95"/>
      <c r="AY387" s="94"/>
      <c r="AZ387" s="95"/>
      <c r="BA387" s="94"/>
      <c r="BB387" s="95"/>
      <c r="BC387" s="94"/>
      <c r="BD387" s="96"/>
      <c r="BE387" s="130" t="str">
        <f t="shared" si="49"/>
        <v/>
      </c>
      <c r="BF387" s="130" t="str">
        <f t="shared" si="49"/>
        <v/>
      </c>
      <c r="BG387" s="130" t="str">
        <f t="shared" si="49"/>
        <v/>
      </c>
      <c r="BH387" s="130" t="str">
        <f t="shared" si="49"/>
        <v/>
      </c>
      <c r="BI387" s="130" t="str">
        <f t="shared" si="49"/>
        <v/>
      </c>
      <c r="BJ387" s="86"/>
      <c r="BK387" s="104"/>
    </row>
    <row r="388" spans="1:63" ht="26.1" customHeight="1" x14ac:dyDescent="0.25">
      <c r="A388" s="143"/>
      <c r="B388" s="32">
        <f t="shared" si="52"/>
        <v>45553</v>
      </c>
      <c r="C388" s="19" t="str">
        <f t="shared" si="51"/>
        <v>Mi</v>
      </c>
      <c r="D388" s="20" t="str">
        <f t="shared" si="50"/>
        <v/>
      </c>
      <c r="E388" s="69" t="str">
        <f>IFERROR(VLOOKUP(B388,Einstellungen!$B$7:$C$122,2,FALSE),"")</f>
        <v/>
      </c>
      <c r="F388" s="97"/>
      <c r="G388" s="93"/>
      <c r="H388" s="115" t="str">
        <f t="shared" si="48"/>
        <v/>
      </c>
      <c r="I388" s="94"/>
      <c r="J388" s="95"/>
      <c r="K388" s="94"/>
      <c r="L388" s="95"/>
      <c r="M388" s="94"/>
      <c r="N388" s="95"/>
      <c r="O388" s="94"/>
      <c r="P388" s="95"/>
      <c r="Q388" s="94"/>
      <c r="R388" s="95"/>
      <c r="S388" s="94"/>
      <c r="T388" s="95"/>
      <c r="U388" s="94"/>
      <c r="V388" s="95"/>
      <c r="W388" s="94"/>
      <c r="X388" s="95"/>
      <c r="Y388" s="94"/>
      <c r="Z388" s="95"/>
      <c r="AA388" s="94"/>
      <c r="AB388" s="95"/>
      <c r="AC388" s="94"/>
      <c r="AD388" s="95"/>
      <c r="AE388" s="94"/>
      <c r="AF388" s="95"/>
      <c r="AG388" s="94"/>
      <c r="AH388" s="95"/>
      <c r="AI388" s="94"/>
      <c r="AJ388" s="95"/>
      <c r="AK388" s="94"/>
      <c r="AL388" s="95"/>
      <c r="AM388" s="94"/>
      <c r="AN388" s="95"/>
      <c r="AO388" s="94"/>
      <c r="AP388" s="95"/>
      <c r="AQ388" s="94"/>
      <c r="AR388" s="95"/>
      <c r="AS388" s="94"/>
      <c r="AT388" s="95"/>
      <c r="AU388" s="94"/>
      <c r="AV388" s="95"/>
      <c r="AW388" s="94"/>
      <c r="AX388" s="95"/>
      <c r="AY388" s="94"/>
      <c r="AZ388" s="95"/>
      <c r="BA388" s="94"/>
      <c r="BB388" s="95"/>
      <c r="BC388" s="94"/>
      <c r="BD388" s="96"/>
      <c r="BE388" s="130" t="str">
        <f t="shared" si="49"/>
        <v/>
      </c>
      <c r="BF388" s="130" t="str">
        <f t="shared" si="49"/>
        <v/>
      </c>
      <c r="BG388" s="130" t="str">
        <f t="shared" si="49"/>
        <v/>
      </c>
      <c r="BH388" s="130" t="str">
        <f t="shared" si="49"/>
        <v/>
      </c>
      <c r="BI388" s="130" t="str">
        <f t="shared" si="49"/>
        <v/>
      </c>
      <c r="BJ388" s="86"/>
      <c r="BK388" s="104"/>
    </row>
    <row r="389" spans="1:63" ht="26.1" customHeight="1" x14ac:dyDescent="0.25">
      <c r="A389" s="143"/>
      <c r="B389" s="32">
        <f t="shared" si="52"/>
        <v>45554</v>
      </c>
      <c r="C389" s="19" t="str">
        <f t="shared" si="51"/>
        <v>Do</v>
      </c>
      <c r="D389" s="20" t="str">
        <f t="shared" si="50"/>
        <v/>
      </c>
      <c r="E389" s="69" t="str">
        <f>IFERROR(VLOOKUP(B389,Einstellungen!$B$7:$C$122,2,FALSE),"")</f>
        <v/>
      </c>
      <c r="F389" s="97"/>
      <c r="G389" s="93"/>
      <c r="H389" s="115" t="str">
        <f t="shared" si="48"/>
        <v/>
      </c>
      <c r="I389" s="94"/>
      <c r="J389" s="95"/>
      <c r="K389" s="94"/>
      <c r="L389" s="95"/>
      <c r="M389" s="94"/>
      <c r="N389" s="95"/>
      <c r="O389" s="94"/>
      <c r="P389" s="95"/>
      <c r="Q389" s="94"/>
      <c r="R389" s="95"/>
      <c r="S389" s="94"/>
      <c r="T389" s="95"/>
      <c r="U389" s="94"/>
      <c r="V389" s="95"/>
      <c r="W389" s="94"/>
      <c r="X389" s="95"/>
      <c r="Y389" s="94"/>
      <c r="Z389" s="95"/>
      <c r="AA389" s="94"/>
      <c r="AB389" s="95"/>
      <c r="AC389" s="94"/>
      <c r="AD389" s="95"/>
      <c r="AE389" s="94"/>
      <c r="AF389" s="95"/>
      <c r="AG389" s="94"/>
      <c r="AH389" s="95"/>
      <c r="AI389" s="94"/>
      <c r="AJ389" s="95"/>
      <c r="AK389" s="94"/>
      <c r="AL389" s="95"/>
      <c r="AM389" s="94"/>
      <c r="AN389" s="95"/>
      <c r="AO389" s="94"/>
      <c r="AP389" s="95"/>
      <c r="AQ389" s="94"/>
      <c r="AR389" s="95"/>
      <c r="AS389" s="94"/>
      <c r="AT389" s="95"/>
      <c r="AU389" s="94"/>
      <c r="AV389" s="95"/>
      <c r="AW389" s="94"/>
      <c r="AX389" s="95"/>
      <c r="AY389" s="94"/>
      <c r="AZ389" s="95"/>
      <c r="BA389" s="94"/>
      <c r="BB389" s="95"/>
      <c r="BC389" s="94"/>
      <c r="BD389" s="96"/>
      <c r="BE389" s="130" t="str">
        <f t="shared" si="49"/>
        <v/>
      </c>
      <c r="BF389" s="130" t="str">
        <f t="shared" si="49"/>
        <v/>
      </c>
      <c r="BG389" s="130" t="str">
        <f t="shared" si="49"/>
        <v/>
      </c>
      <c r="BH389" s="130" t="str">
        <f t="shared" si="49"/>
        <v/>
      </c>
      <c r="BI389" s="130" t="str">
        <f t="shared" si="49"/>
        <v/>
      </c>
      <c r="BJ389" s="86"/>
      <c r="BK389" s="104"/>
    </row>
    <row r="390" spans="1:63" ht="26.1" customHeight="1" x14ac:dyDescent="0.25">
      <c r="A390" s="143"/>
      <c r="B390" s="32">
        <f t="shared" si="52"/>
        <v>45555</v>
      </c>
      <c r="C390" s="19" t="str">
        <f t="shared" si="51"/>
        <v>Fr</v>
      </c>
      <c r="D390" s="20" t="str">
        <f t="shared" si="50"/>
        <v/>
      </c>
      <c r="E390" s="69" t="str">
        <f>IFERROR(VLOOKUP(B390,Einstellungen!$B$7:$C$122,2,FALSE),"")</f>
        <v/>
      </c>
      <c r="F390" s="97"/>
      <c r="G390" s="93"/>
      <c r="H390" s="115" t="str">
        <f t="shared" si="48"/>
        <v/>
      </c>
      <c r="I390" s="94"/>
      <c r="J390" s="95"/>
      <c r="K390" s="94"/>
      <c r="L390" s="95"/>
      <c r="M390" s="94"/>
      <c r="N390" s="95"/>
      <c r="O390" s="94"/>
      <c r="P390" s="95"/>
      <c r="Q390" s="94"/>
      <c r="R390" s="95"/>
      <c r="S390" s="94"/>
      <c r="T390" s="95"/>
      <c r="U390" s="94"/>
      <c r="V390" s="95"/>
      <c r="W390" s="94"/>
      <c r="X390" s="95"/>
      <c r="Y390" s="94"/>
      <c r="Z390" s="95"/>
      <c r="AA390" s="94"/>
      <c r="AB390" s="95"/>
      <c r="AC390" s="94"/>
      <c r="AD390" s="95"/>
      <c r="AE390" s="94"/>
      <c r="AF390" s="95"/>
      <c r="AG390" s="94"/>
      <c r="AH390" s="95"/>
      <c r="AI390" s="94"/>
      <c r="AJ390" s="95"/>
      <c r="AK390" s="94"/>
      <c r="AL390" s="95"/>
      <c r="AM390" s="94"/>
      <c r="AN390" s="95"/>
      <c r="AO390" s="94"/>
      <c r="AP390" s="95"/>
      <c r="AQ390" s="94"/>
      <c r="AR390" s="95"/>
      <c r="AS390" s="94"/>
      <c r="AT390" s="95"/>
      <c r="AU390" s="94"/>
      <c r="AV390" s="95"/>
      <c r="AW390" s="94"/>
      <c r="AX390" s="95"/>
      <c r="AY390" s="94"/>
      <c r="AZ390" s="95"/>
      <c r="BA390" s="94"/>
      <c r="BB390" s="95"/>
      <c r="BC390" s="94"/>
      <c r="BD390" s="96"/>
      <c r="BE390" s="130" t="str">
        <f t="shared" si="49"/>
        <v/>
      </c>
      <c r="BF390" s="130" t="str">
        <f t="shared" si="49"/>
        <v/>
      </c>
      <c r="BG390" s="130" t="str">
        <f t="shared" si="49"/>
        <v/>
      </c>
      <c r="BH390" s="130" t="str">
        <f t="shared" si="49"/>
        <v/>
      </c>
      <c r="BI390" s="130" t="str">
        <f t="shared" si="49"/>
        <v/>
      </c>
      <c r="BJ390" s="86"/>
      <c r="BK390" s="104"/>
    </row>
    <row r="391" spans="1:63" ht="26.1" customHeight="1" x14ac:dyDescent="0.25">
      <c r="A391" s="143"/>
      <c r="B391" s="32">
        <f t="shared" si="52"/>
        <v>45556</v>
      </c>
      <c r="C391" s="19" t="str">
        <f t="shared" si="51"/>
        <v>Sa</v>
      </c>
      <c r="D391" s="20" t="str">
        <f t="shared" si="50"/>
        <v/>
      </c>
      <c r="E391" s="69" t="str">
        <f>IFERROR(VLOOKUP(B391,Einstellungen!$B$7:$C$122,2,FALSE),"")</f>
        <v/>
      </c>
      <c r="F391" s="97"/>
      <c r="G391" s="93"/>
      <c r="H391" s="115" t="str">
        <f t="shared" si="48"/>
        <v/>
      </c>
      <c r="I391" s="94"/>
      <c r="J391" s="95"/>
      <c r="K391" s="94"/>
      <c r="L391" s="95"/>
      <c r="M391" s="94"/>
      <c r="N391" s="95"/>
      <c r="O391" s="94"/>
      <c r="P391" s="95"/>
      <c r="Q391" s="94"/>
      <c r="R391" s="95"/>
      <c r="S391" s="94"/>
      <c r="T391" s="95"/>
      <c r="U391" s="94"/>
      <c r="V391" s="95"/>
      <c r="W391" s="94"/>
      <c r="X391" s="95"/>
      <c r="Y391" s="94"/>
      <c r="Z391" s="95"/>
      <c r="AA391" s="94"/>
      <c r="AB391" s="95"/>
      <c r="AC391" s="94"/>
      <c r="AD391" s="95"/>
      <c r="AE391" s="94"/>
      <c r="AF391" s="95"/>
      <c r="AG391" s="94"/>
      <c r="AH391" s="95"/>
      <c r="AI391" s="94"/>
      <c r="AJ391" s="95"/>
      <c r="AK391" s="94"/>
      <c r="AL391" s="95"/>
      <c r="AM391" s="94"/>
      <c r="AN391" s="95"/>
      <c r="AO391" s="94"/>
      <c r="AP391" s="95"/>
      <c r="AQ391" s="94"/>
      <c r="AR391" s="95"/>
      <c r="AS391" s="94"/>
      <c r="AT391" s="95"/>
      <c r="AU391" s="94"/>
      <c r="AV391" s="95"/>
      <c r="AW391" s="94"/>
      <c r="AX391" s="95"/>
      <c r="AY391" s="94"/>
      <c r="AZ391" s="95"/>
      <c r="BA391" s="94"/>
      <c r="BB391" s="95"/>
      <c r="BC391" s="94"/>
      <c r="BD391" s="96"/>
      <c r="BE391" s="130" t="str">
        <f t="shared" si="49"/>
        <v/>
      </c>
      <c r="BF391" s="130" t="str">
        <f t="shared" si="49"/>
        <v/>
      </c>
      <c r="BG391" s="130" t="str">
        <f t="shared" si="49"/>
        <v/>
      </c>
      <c r="BH391" s="130" t="str">
        <f t="shared" si="49"/>
        <v/>
      </c>
      <c r="BI391" s="130" t="str">
        <f t="shared" si="49"/>
        <v/>
      </c>
      <c r="BJ391" s="86"/>
      <c r="BK391" s="104"/>
    </row>
    <row r="392" spans="1:63" ht="26.1" customHeight="1" x14ac:dyDescent="0.25">
      <c r="A392" s="143"/>
      <c r="B392" s="32">
        <f t="shared" si="52"/>
        <v>45557</v>
      </c>
      <c r="C392" s="19" t="str">
        <f t="shared" si="51"/>
        <v>So</v>
      </c>
      <c r="D392" s="20" t="str">
        <f t="shared" si="50"/>
        <v/>
      </c>
      <c r="E392" s="69" t="str">
        <f>IFERROR(VLOOKUP(B392,Einstellungen!$B$7:$C$122,2,FALSE),"")</f>
        <v/>
      </c>
      <c r="F392" s="97"/>
      <c r="G392" s="93"/>
      <c r="H392" s="115" t="str">
        <f t="shared" si="48"/>
        <v/>
      </c>
      <c r="I392" s="94"/>
      <c r="J392" s="95"/>
      <c r="K392" s="94"/>
      <c r="L392" s="95"/>
      <c r="M392" s="94"/>
      <c r="N392" s="95"/>
      <c r="O392" s="94"/>
      <c r="P392" s="95"/>
      <c r="Q392" s="94"/>
      <c r="R392" s="95"/>
      <c r="S392" s="94"/>
      <c r="T392" s="95"/>
      <c r="U392" s="94"/>
      <c r="V392" s="95"/>
      <c r="W392" s="94"/>
      <c r="X392" s="95"/>
      <c r="Y392" s="94"/>
      <c r="Z392" s="95"/>
      <c r="AA392" s="94"/>
      <c r="AB392" s="95"/>
      <c r="AC392" s="94"/>
      <c r="AD392" s="95"/>
      <c r="AE392" s="94"/>
      <c r="AF392" s="95"/>
      <c r="AG392" s="94"/>
      <c r="AH392" s="95"/>
      <c r="AI392" s="94"/>
      <c r="AJ392" s="95"/>
      <c r="AK392" s="94"/>
      <c r="AL392" s="95"/>
      <c r="AM392" s="94"/>
      <c r="AN392" s="95"/>
      <c r="AO392" s="94"/>
      <c r="AP392" s="95"/>
      <c r="AQ392" s="94"/>
      <c r="AR392" s="95"/>
      <c r="AS392" s="94"/>
      <c r="AT392" s="95"/>
      <c r="AU392" s="94"/>
      <c r="AV392" s="95"/>
      <c r="AW392" s="94"/>
      <c r="AX392" s="95"/>
      <c r="AY392" s="94"/>
      <c r="AZ392" s="95"/>
      <c r="BA392" s="94"/>
      <c r="BB392" s="95"/>
      <c r="BC392" s="94"/>
      <c r="BD392" s="96"/>
      <c r="BE392" s="130" t="str">
        <f t="shared" si="49"/>
        <v/>
      </c>
      <c r="BF392" s="130" t="str">
        <f t="shared" si="49"/>
        <v/>
      </c>
      <c r="BG392" s="130" t="str">
        <f t="shared" si="49"/>
        <v/>
      </c>
      <c r="BH392" s="130" t="str">
        <f t="shared" si="49"/>
        <v/>
      </c>
      <c r="BI392" s="130" t="str">
        <f t="shared" si="49"/>
        <v/>
      </c>
      <c r="BJ392" s="86"/>
      <c r="BK392" s="104"/>
    </row>
    <row r="393" spans="1:63" ht="26.1" customHeight="1" x14ac:dyDescent="0.25">
      <c r="A393" s="143"/>
      <c r="B393" s="32">
        <f t="shared" si="52"/>
        <v>45558</v>
      </c>
      <c r="C393" s="19" t="str">
        <f t="shared" si="51"/>
        <v>Mo</v>
      </c>
      <c r="D393" s="20">
        <f t="shared" si="50"/>
        <v>39</v>
      </c>
      <c r="E393" s="69" t="str">
        <f>IFERROR(VLOOKUP(B393,Einstellungen!$B$7:$C$122,2,FALSE),"")</f>
        <v/>
      </c>
      <c r="F393" s="97"/>
      <c r="G393" s="93"/>
      <c r="H393" s="115" t="str">
        <f t="shared" si="48"/>
        <v/>
      </c>
      <c r="I393" s="94"/>
      <c r="J393" s="95"/>
      <c r="K393" s="94"/>
      <c r="L393" s="95"/>
      <c r="M393" s="94"/>
      <c r="N393" s="95"/>
      <c r="O393" s="94"/>
      <c r="P393" s="95"/>
      <c r="Q393" s="94"/>
      <c r="R393" s="95"/>
      <c r="S393" s="94"/>
      <c r="T393" s="95"/>
      <c r="U393" s="94"/>
      <c r="V393" s="95"/>
      <c r="W393" s="94"/>
      <c r="X393" s="95"/>
      <c r="Y393" s="94"/>
      <c r="Z393" s="95"/>
      <c r="AA393" s="94"/>
      <c r="AB393" s="95"/>
      <c r="AC393" s="94"/>
      <c r="AD393" s="95"/>
      <c r="AE393" s="94"/>
      <c r="AF393" s="95"/>
      <c r="AG393" s="94"/>
      <c r="AH393" s="95"/>
      <c r="AI393" s="94"/>
      <c r="AJ393" s="95"/>
      <c r="AK393" s="94"/>
      <c r="AL393" s="95"/>
      <c r="AM393" s="94"/>
      <c r="AN393" s="95"/>
      <c r="AO393" s="94"/>
      <c r="AP393" s="95"/>
      <c r="AQ393" s="94"/>
      <c r="AR393" s="95"/>
      <c r="AS393" s="94"/>
      <c r="AT393" s="95"/>
      <c r="AU393" s="94"/>
      <c r="AV393" s="95"/>
      <c r="AW393" s="94"/>
      <c r="AX393" s="95"/>
      <c r="AY393" s="94"/>
      <c r="AZ393" s="95"/>
      <c r="BA393" s="94"/>
      <c r="BB393" s="95"/>
      <c r="BC393" s="94"/>
      <c r="BD393" s="96"/>
      <c r="BE393" s="130" t="str">
        <f t="shared" si="49"/>
        <v/>
      </c>
      <c r="BF393" s="130" t="str">
        <f t="shared" si="49"/>
        <v/>
      </c>
      <c r="BG393" s="130" t="str">
        <f t="shared" si="49"/>
        <v/>
      </c>
      <c r="BH393" s="130" t="str">
        <f t="shared" si="49"/>
        <v/>
      </c>
      <c r="BI393" s="130" t="str">
        <f t="shared" si="49"/>
        <v/>
      </c>
      <c r="BJ393" s="86"/>
      <c r="BK393" s="104"/>
    </row>
    <row r="394" spans="1:63" ht="26.1" customHeight="1" x14ac:dyDescent="0.25">
      <c r="A394" s="143"/>
      <c r="B394" s="32">
        <f t="shared" si="52"/>
        <v>45559</v>
      </c>
      <c r="C394" s="19" t="str">
        <f t="shared" si="51"/>
        <v>Di</v>
      </c>
      <c r="D394" s="20" t="str">
        <f t="shared" si="50"/>
        <v/>
      </c>
      <c r="E394" s="69" t="str">
        <f>IFERROR(VLOOKUP(B394,Einstellungen!$B$7:$C$122,2,FALSE),"")</f>
        <v/>
      </c>
      <c r="F394" s="97"/>
      <c r="G394" s="93"/>
      <c r="H394" s="115" t="str">
        <f t="shared" si="48"/>
        <v/>
      </c>
      <c r="I394" s="94"/>
      <c r="J394" s="95"/>
      <c r="K394" s="94"/>
      <c r="L394" s="95"/>
      <c r="M394" s="94"/>
      <c r="N394" s="95"/>
      <c r="O394" s="94"/>
      <c r="P394" s="95"/>
      <c r="Q394" s="94"/>
      <c r="R394" s="95"/>
      <c r="S394" s="94"/>
      <c r="T394" s="95"/>
      <c r="U394" s="94"/>
      <c r="V394" s="95"/>
      <c r="W394" s="94"/>
      <c r="X394" s="95"/>
      <c r="Y394" s="94"/>
      <c r="Z394" s="95"/>
      <c r="AA394" s="94"/>
      <c r="AB394" s="95"/>
      <c r="AC394" s="94"/>
      <c r="AD394" s="95"/>
      <c r="AE394" s="94"/>
      <c r="AF394" s="95"/>
      <c r="AG394" s="94"/>
      <c r="AH394" s="95"/>
      <c r="AI394" s="94"/>
      <c r="AJ394" s="95"/>
      <c r="AK394" s="94"/>
      <c r="AL394" s="95"/>
      <c r="AM394" s="94"/>
      <c r="AN394" s="95"/>
      <c r="AO394" s="94"/>
      <c r="AP394" s="95"/>
      <c r="AQ394" s="94"/>
      <c r="AR394" s="95"/>
      <c r="AS394" s="94"/>
      <c r="AT394" s="95"/>
      <c r="AU394" s="94"/>
      <c r="AV394" s="95"/>
      <c r="AW394" s="94"/>
      <c r="AX394" s="95"/>
      <c r="AY394" s="94"/>
      <c r="AZ394" s="95"/>
      <c r="BA394" s="94"/>
      <c r="BB394" s="95"/>
      <c r="BC394" s="94"/>
      <c r="BD394" s="96"/>
      <c r="BE394" s="130" t="str">
        <f t="shared" si="49"/>
        <v/>
      </c>
      <c r="BF394" s="130" t="str">
        <f t="shared" si="49"/>
        <v/>
      </c>
      <c r="BG394" s="130" t="str">
        <f t="shared" si="49"/>
        <v/>
      </c>
      <c r="BH394" s="130" t="str">
        <f t="shared" si="49"/>
        <v/>
      </c>
      <c r="BI394" s="130" t="str">
        <f t="shared" si="49"/>
        <v/>
      </c>
      <c r="BJ394" s="86"/>
      <c r="BK394" s="104"/>
    </row>
    <row r="395" spans="1:63" ht="26.1" customHeight="1" x14ac:dyDescent="0.25">
      <c r="A395" s="143"/>
      <c r="B395" s="32">
        <f t="shared" si="52"/>
        <v>45560</v>
      </c>
      <c r="C395" s="19" t="str">
        <f t="shared" si="51"/>
        <v>Mi</v>
      </c>
      <c r="D395" s="20" t="str">
        <f t="shared" si="50"/>
        <v/>
      </c>
      <c r="E395" s="69" t="str">
        <f>IFERROR(VLOOKUP(B395,Einstellungen!$B$7:$C$122,2,FALSE),"")</f>
        <v/>
      </c>
      <c r="F395" s="97"/>
      <c r="G395" s="93"/>
      <c r="H395" s="115" t="str">
        <f t="shared" si="48"/>
        <v/>
      </c>
      <c r="I395" s="94"/>
      <c r="J395" s="95"/>
      <c r="K395" s="94"/>
      <c r="L395" s="95"/>
      <c r="M395" s="94"/>
      <c r="N395" s="95"/>
      <c r="O395" s="94"/>
      <c r="P395" s="95"/>
      <c r="Q395" s="94"/>
      <c r="R395" s="95"/>
      <c r="S395" s="94"/>
      <c r="T395" s="95"/>
      <c r="U395" s="94"/>
      <c r="V395" s="95"/>
      <c r="W395" s="94"/>
      <c r="X395" s="95"/>
      <c r="Y395" s="94"/>
      <c r="Z395" s="95"/>
      <c r="AA395" s="94"/>
      <c r="AB395" s="95"/>
      <c r="AC395" s="94"/>
      <c r="AD395" s="95"/>
      <c r="AE395" s="94"/>
      <c r="AF395" s="95"/>
      <c r="AG395" s="94"/>
      <c r="AH395" s="95"/>
      <c r="AI395" s="94"/>
      <c r="AJ395" s="95"/>
      <c r="AK395" s="94"/>
      <c r="AL395" s="95"/>
      <c r="AM395" s="94"/>
      <c r="AN395" s="95"/>
      <c r="AO395" s="94"/>
      <c r="AP395" s="95"/>
      <c r="AQ395" s="94"/>
      <c r="AR395" s="95"/>
      <c r="AS395" s="94"/>
      <c r="AT395" s="95"/>
      <c r="AU395" s="94"/>
      <c r="AV395" s="95"/>
      <c r="AW395" s="94"/>
      <c r="AX395" s="95"/>
      <c r="AY395" s="94"/>
      <c r="AZ395" s="95"/>
      <c r="BA395" s="94"/>
      <c r="BB395" s="95"/>
      <c r="BC395" s="94"/>
      <c r="BD395" s="96"/>
      <c r="BE395" s="130" t="str">
        <f t="shared" si="49"/>
        <v/>
      </c>
      <c r="BF395" s="130" t="str">
        <f t="shared" si="49"/>
        <v/>
      </c>
      <c r="BG395" s="130" t="str">
        <f t="shared" si="49"/>
        <v/>
      </c>
      <c r="BH395" s="130" t="str">
        <f t="shared" si="49"/>
        <v/>
      </c>
      <c r="BI395" s="130" t="str">
        <f t="shared" si="49"/>
        <v/>
      </c>
      <c r="BJ395" s="86"/>
      <c r="BK395" s="104"/>
    </row>
    <row r="396" spans="1:63" ht="26.1" customHeight="1" x14ac:dyDescent="0.25">
      <c r="A396" s="143"/>
      <c r="B396" s="32">
        <f t="shared" si="52"/>
        <v>45561</v>
      </c>
      <c r="C396" s="19" t="str">
        <f t="shared" si="51"/>
        <v>Do</v>
      </c>
      <c r="D396" s="20" t="str">
        <f t="shared" si="50"/>
        <v/>
      </c>
      <c r="E396" s="69" t="str">
        <f>IFERROR(VLOOKUP(B396,Einstellungen!$B$7:$C$122,2,FALSE),"")</f>
        <v/>
      </c>
      <c r="F396" s="97"/>
      <c r="G396" s="93"/>
      <c r="H396" s="115" t="str">
        <f t="shared" si="48"/>
        <v/>
      </c>
      <c r="I396" s="94"/>
      <c r="J396" s="95"/>
      <c r="K396" s="94"/>
      <c r="L396" s="95"/>
      <c r="M396" s="94"/>
      <c r="N396" s="95"/>
      <c r="O396" s="94"/>
      <c r="P396" s="95"/>
      <c r="Q396" s="94"/>
      <c r="R396" s="95"/>
      <c r="S396" s="94"/>
      <c r="T396" s="95"/>
      <c r="U396" s="94"/>
      <c r="V396" s="95"/>
      <c r="W396" s="94"/>
      <c r="X396" s="95"/>
      <c r="Y396" s="94"/>
      <c r="Z396" s="95"/>
      <c r="AA396" s="94"/>
      <c r="AB396" s="95"/>
      <c r="AC396" s="94"/>
      <c r="AD396" s="95"/>
      <c r="AE396" s="94"/>
      <c r="AF396" s="95"/>
      <c r="AG396" s="94"/>
      <c r="AH396" s="95"/>
      <c r="AI396" s="94"/>
      <c r="AJ396" s="95"/>
      <c r="AK396" s="94"/>
      <c r="AL396" s="95"/>
      <c r="AM396" s="94"/>
      <c r="AN396" s="95"/>
      <c r="AO396" s="94"/>
      <c r="AP396" s="95"/>
      <c r="AQ396" s="94"/>
      <c r="AR396" s="95"/>
      <c r="AS396" s="94"/>
      <c r="AT396" s="95"/>
      <c r="AU396" s="94"/>
      <c r="AV396" s="95"/>
      <c r="AW396" s="94"/>
      <c r="AX396" s="95"/>
      <c r="AY396" s="94"/>
      <c r="AZ396" s="95"/>
      <c r="BA396" s="94"/>
      <c r="BB396" s="95"/>
      <c r="BC396" s="94"/>
      <c r="BD396" s="96"/>
      <c r="BE396" s="130" t="str">
        <f t="shared" si="49"/>
        <v/>
      </c>
      <c r="BF396" s="130" t="str">
        <f t="shared" si="49"/>
        <v/>
      </c>
      <c r="BG396" s="130" t="str">
        <f t="shared" si="49"/>
        <v/>
      </c>
      <c r="BH396" s="130" t="str">
        <f t="shared" si="49"/>
        <v/>
      </c>
      <c r="BI396" s="130" t="str">
        <f t="shared" si="49"/>
        <v/>
      </c>
      <c r="BJ396" s="86"/>
      <c r="BK396" s="104"/>
    </row>
    <row r="397" spans="1:63" ht="26.1" customHeight="1" x14ac:dyDescent="0.25">
      <c r="A397" s="143"/>
      <c r="B397" s="32">
        <f t="shared" si="52"/>
        <v>45562</v>
      </c>
      <c r="C397" s="19" t="str">
        <f t="shared" si="51"/>
        <v>Fr</v>
      </c>
      <c r="D397" s="20" t="str">
        <f t="shared" si="50"/>
        <v/>
      </c>
      <c r="E397" s="69" t="str">
        <f>IFERROR(VLOOKUP(B397,Einstellungen!$B$7:$C$122,2,FALSE),"")</f>
        <v/>
      </c>
      <c r="F397" s="97"/>
      <c r="G397" s="93"/>
      <c r="H397" s="115" t="str">
        <f t="shared" si="48"/>
        <v/>
      </c>
      <c r="I397" s="94"/>
      <c r="J397" s="95"/>
      <c r="K397" s="94"/>
      <c r="L397" s="95"/>
      <c r="M397" s="94"/>
      <c r="N397" s="95"/>
      <c r="O397" s="94"/>
      <c r="P397" s="95"/>
      <c r="Q397" s="94"/>
      <c r="R397" s="95"/>
      <c r="S397" s="94"/>
      <c r="T397" s="95"/>
      <c r="U397" s="94"/>
      <c r="V397" s="95"/>
      <c r="W397" s="94"/>
      <c r="X397" s="95"/>
      <c r="Y397" s="94"/>
      <c r="Z397" s="95"/>
      <c r="AA397" s="94"/>
      <c r="AB397" s="95"/>
      <c r="AC397" s="94"/>
      <c r="AD397" s="95"/>
      <c r="AE397" s="94"/>
      <c r="AF397" s="95"/>
      <c r="AG397" s="94"/>
      <c r="AH397" s="95"/>
      <c r="AI397" s="94"/>
      <c r="AJ397" s="95"/>
      <c r="AK397" s="94"/>
      <c r="AL397" s="95"/>
      <c r="AM397" s="94"/>
      <c r="AN397" s="95"/>
      <c r="AO397" s="94"/>
      <c r="AP397" s="95"/>
      <c r="AQ397" s="94"/>
      <c r="AR397" s="95"/>
      <c r="AS397" s="94"/>
      <c r="AT397" s="95"/>
      <c r="AU397" s="94"/>
      <c r="AV397" s="95"/>
      <c r="AW397" s="94"/>
      <c r="AX397" s="95"/>
      <c r="AY397" s="94"/>
      <c r="AZ397" s="95"/>
      <c r="BA397" s="94"/>
      <c r="BB397" s="95"/>
      <c r="BC397" s="94"/>
      <c r="BD397" s="96"/>
      <c r="BE397" s="130" t="str">
        <f t="shared" si="49"/>
        <v/>
      </c>
      <c r="BF397" s="130" t="str">
        <f t="shared" si="49"/>
        <v/>
      </c>
      <c r="BG397" s="130" t="str">
        <f t="shared" si="49"/>
        <v/>
      </c>
      <c r="BH397" s="130" t="str">
        <f t="shared" si="49"/>
        <v/>
      </c>
      <c r="BI397" s="130" t="str">
        <f t="shared" si="49"/>
        <v/>
      </c>
      <c r="BJ397" s="86"/>
      <c r="BK397" s="104"/>
    </row>
    <row r="398" spans="1:63" ht="26.1" customHeight="1" x14ac:dyDescent="0.25">
      <c r="A398" s="143"/>
      <c r="B398" s="32">
        <f t="shared" si="52"/>
        <v>45563</v>
      </c>
      <c r="C398" s="19" t="str">
        <f t="shared" si="51"/>
        <v>Sa</v>
      </c>
      <c r="D398" s="20" t="str">
        <f t="shared" si="50"/>
        <v/>
      </c>
      <c r="E398" s="69" t="str">
        <f>IFERROR(VLOOKUP(B398,Einstellungen!$B$7:$C$122,2,FALSE),"")</f>
        <v/>
      </c>
      <c r="F398" s="97"/>
      <c r="G398" s="93"/>
      <c r="H398" s="115" t="str">
        <f t="shared" si="48"/>
        <v/>
      </c>
      <c r="I398" s="94"/>
      <c r="J398" s="95"/>
      <c r="K398" s="94"/>
      <c r="L398" s="95"/>
      <c r="M398" s="94"/>
      <c r="N398" s="95"/>
      <c r="O398" s="94"/>
      <c r="P398" s="95"/>
      <c r="Q398" s="94"/>
      <c r="R398" s="95"/>
      <c r="S398" s="94"/>
      <c r="T398" s="95"/>
      <c r="U398" s="94"/>
      <c r="V398" s="95"/>
      <c r="W398" s="94"/>
      <c r="X398" s="95"/>
      <c r="Y398" s="94"/>
      <c r="Z398" s="95"/>
      <c r="AA398" s="94"/>
      <c r="AB398" s="95"/>
      <c r="AC398" s="94"/>
      <c r="AD398" s="95"/>
      <c r="AE398" s="94"/>
      <c r="AF398" s="95"/>
      <c r="AG398" s="94"/>
      <c r="AH398" s="95"/>
      <c r="AI398" s="94"/>
      <c r="AJ398" s="95"/>
      <c r="AK398" s="94"/>
      <c r="AL398" s="95"/>
      <c r="AM398" s="94"/>
      <c r="AN398" s="95"/>
      <c r="AO398" s="94"/>
      <c r="AP398" s="95"/>
      <c r="AQ398" s="94"/>
      <c r="AR398" s="95"/>
      <c r="AS398" s="94"/>
      <c r="AT398" s="95"/>
      <c r="AU398" s="94"/>
      <c r="AV398" s="95"/>
      <c r="AW398" s="94"/>
      <c r="AX398" s="95"/>
      <c r="AY398" s="94"/>
      <c r="AZ398" s="95"/>
      <c r="BA398" s="94"/>
      <c r="BB398" s="95"/>
      <c r="BC398" s="94"/>
      <c r="BD398" s="96"/>
      <c r="BE398" s="130" t="str">
        <f t="shared" si="49"/>
        <v/>
      </c>
      <c r="BF398" s="130" t="str">
        <f t="shared" si="49"/>
        <v/>
      </c>
      <c r="BG398" s="130" t="str">
        <f t="shared" si="49"/>
        <v/>
      </c>
      <c r="BH398" s="130" t="str">
        <f t="shared" si="49"/>
        <v/>
      </c>
      <c r="BI398" s="130" t="str">
        <f t="shared" si="49"/>
        <v/>
      </c>
      <c r="BJ398" s="86"/>
      <c r="BK398" s="104"/>
    </row>
    <row r="399" spans="1:63" ht="26.1" customHeight="1" x14ac:dyDescent="0.25">
      <c r="A399" s="143"/>
      <c r="B399" s="32">
        <f t="shared" si="52"/>
        <v>45564</v>
      </c>
      <c r="C399" s="19" t="str">
        <f t="shared" si="51"/>
        <v>So</v>
      </c>
      <c r="D399" s="20" t="str">
        <f t="shared" si="50"/>
        <v/>
      </c>
      <c r="E399" s="69" t="str">
        <f>IFERROR(VLOOKUP(B399,Einstellungen!$B$7:$C$122,2,FALSE),"")</f>
        <v/>
      </c>
      <c r="F399" s="97"/>
      <c r="G399" s="93"/>
      <c r="H399" s="115" t="str">
        <f t="shared" si="48"/>
        <v/>
      </c>
      <c r="I399" s="94"/>
      <c r="J399" s="95"/>
      <c r="K399" s="94"/>
      <c r="L399" s="95"/>
      <c r="M399" s="94"/>
      <c r="N399" s="95"/>
      <c r="O399" s="94"/>
      <c r="P399" s="95"/>
      <c r="Q399" s="94"/>
      <c r="R399" s="95"/>
      <c r="S399" s="94"/>
      <c r="T399" s="95"/>
      <c r="U399" s="94"/>
      <c r="V399" s="95"/>
      <c r="W399" s="94"/>
      <c r="X399" s="95"/>
      <c r="Y399" s="94"/>
      <c r="Z399" s="95"/>
      <c r="AA399" s="94"/>
      <c r="AB399" s="95"/>
      <c r="AC399" s="94"/>
      <c r="AD399" s="95"/>
      <c r="AE399" s="94"/>
      <c r="AF399" s="95"/>
      <c r="AG399" s="94"/>
      <c r="AH399" s="95"/>
      <c r="AI399" s="94"/>
      <c r="AJ399" s="95"/>
      <c r="AK399" s="94"/>
      <c r="AL399" s="95"/>
      <c r="AM399" s="94"/>
      <c r="AN399" s="95"/>
      <c r="AO399" s="94"/>
      <c r="AP399" s="95"/>
      <c r="AQ399" s="94"/>
      <c r="AR399" s="95"/>
      <c r="AS399" s="94"/>
      <c r="AT399" s="95"/>
      <c r="AU399" s="94"/>
      <c r="AV399" s="95"/>
      <c r="AW399" s="94"/>
      <c r="AX399" s="95"/>
      <c r="AY399" s="94"/>
      <c r="AZ399" s="95"/>
      <c r="BA399" s="94"/>
      <c r="BB399" s="95"/>
      <c r="BC399" s="94"/>
      <c r="BD399" s="96"/>
      <c r="BE399" s="130" t="str">
        <f t="shared" si="49"/>
        <v/>
      </c>
      <c r="BF399" s="130" t="str">
        <f t="shared" si="49"/>
        <v/>
      </c>
      <c r="BG399" s="130" t="str">
        <f t="shared" si="49"/>
        <v/>
      </c>
      <c r="BH399" s="130" t="str">
        <f t="shared" si="49"/>
        <v/>
      </c>
      <c r="BI399" s="130" t="str">
        <f t="shared" si="49"/>
        <v/>
      </c>
      <c r="BJ399" s="86"/>
      <c r="BK399" s="104"/>
    </row>
    <row r="400" spans="1:63" ht="26.1" customHeight="1" x14ac:dyDescent="0.25">
      <c r="A400" s="143"/>
      <c r="B400" s="32">
        <f t="shared" si="52"/>
        <v>45565</v>
      </c>
      <c r="C400" s="19" t="str">
        <f t="shared" si="51"/>
        <v>Mo</v>
      </c>
      <c r="D400" s="20">
        <f t="shared" si="50"/>
        <v>40</v>
      </c>
      <c r="E400" s="69" t="str">
        <f>IFERROR(VLOOKUP(B400,Einstellungen!$B$7:$C$122,2,FALSE),"")</f>
        <v/>
      </c>
      <c r="F400" s="97"/>
      <c r="G400" s="93"/>
      <c r="H400" s="115" t="str">
        <f t="shared" si="48"/>
        <v/>
      </c>
      <c r="I400" s="94"/>
      <c r="J400" s="95"/>
      <c r="K400" s="94"/>
      <c r="L400" s="95"/>
      <c r="M400" s="94"/>
      <c r="N400" s="95"/>
      <c r="O400" s="94"/>
      <c r="P400" s="95"/>
      <c r="Q400" s="94"/>
      <c r="R400" s="95"/>
      <c r="S400" s="94"/>
      <c r="T400" s="95"/>
      <c r="U400" s="94"/>
      <c r="V400" s="95"/>
      <c r="W400" s="94"/>
      <c r="X400" s="95"/>
      <c r="Y400" s="94"/>
      <c r="Z400" s="95"/>
      <c r="AA400" s="94"/>
      <c r="AB400" s="95"/>
      <c r="AC400" s="94"/>
      <c r="AD400" s="95"/>
      <c r="AE400" s="94"/>
      <c r="AF400" s="95"/>
      <c r="AG400" s="94"/>
      <c r="AH400" s="95"/>
      <c r="AI400" s="94"/>
      <c r="AJ400" s="95"/>
      <c r="AK400" s="94"/>
      <c r="AL400" s="95"/>
      <c r="AM400" s="94"/>
      <c r="AN400" s="95"/>
      <c r="AO400" s="94"/>
      <c r="AP400" s="95"/>
      <c r="AQ400" s="94"/>
      <c r="AR400" s="95"/>
      <c r="AS400" s="94"/>
      <c r="AT400" s="95"/>
      <c r="AU400" s="94"/>
      <c r="AV400" s="95"/>
      <c r="AW400" s="94"/>
      <c r="AX400" s="95"/>
      <c r="AY400" s="94"/>
      <c r="AZ400" s="95"/>
      <c r="BA400" s="94"/>
      <c r="BB400" s="95"/>
      <c r="BC400" s="94"/>
      <c r="BD400" s="96"/>
      <c r="BE400" s="130" t="str">
        <f t="shared" si="49"/>
        <v/>
      </c>
      <c r="BF400" s="130" t="str">
        <f t="shared" si="49"/>
        <v/>
      </c>
      <c r="BG400" s="130" t="str">
        <f t="shared" si="49"/>
        <v/>
      </c>
      <c r="BH400" s="130" t="str">
        <f t="shared" si="49"/>
        <v/>
      </c>
      <c r="BI400" s="130" t="str">
        <f t="shared" si="49"/>
        <v/>
      </c>
      <c r="BJ400" s="86"/>
      <c r="BK400" s="104"/>
    </row>
    <row r="401" spans="1:63" ht="26.1" customHeight="1" x14ac:dyDescent="0.25">
      <c r="A401" s="143"/>
      <c r="B401" s="145" t="s">
        <v>107</v>
      </c>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c r="AA401" s="146"/>
      <c r="AB401" s="146"/>
      <c r="AC401" s="146"/>
      <c r="AD401" s="146"/>
      <c r="AE401" s="146"/>
      <c r="AF401" s="146"/>
      <c r="AG401" s="146"/>
      <c r="AH401" s="146"/>
      <c r="AI401" s="146"/>
      <c r="AJ401" s="146"/>
      <c r="AK401" s="146"/>
      <c r="AL401" s="146"/>
      <c r="AM401" s="146"/>
      <c r="AN401" s="146"/>
      <c r="AO401" s="146"/>
      <c r="AP401" s="146"/>
      <c r="AQ401" s="146"/>
      <c r="AR401" s="146"/>
      <c r="AS401" s="146"/>
      <c r="AT401" s="146"/>
      <c r="AU401" s="146"/>
      <c r="AV401" s="146"/>
      <c r="AW401" s="146"/>
      <c r="AX401" s="146"/>
      <c r="AY401" s="146"/>
      <c r="AZ401" s="146"/>
      <c r="BA401" s="146"/>
      <c r="BB401" s="146"/>
      <c r="BC401" s="146"/>
      <c r="BD401" s="146"/>
      <c r="BE401" s="131">
        <f>SUM(BE370:BE400)</f>
        <v>0</v>
      </c>
      <c r="BF401" s="131">
        <f t="shared" ref="BF401:BH401" si="53">SUM(BF370:BF400)</f>
        <v>0</v>
      </c>
      <c r="BG401" s="131">
        <f t="shared" si="53"/>
        <v>0</v>
      </c>
      <c r="BH401" s="131">
        <f t="shared" si="53"/>
        <v>0</v>
      </c>
      <c r="BI401" s="131">
        <f>SUM(BI370:BI400)</f>
        <v>0</v>
      </c>
      <c r="BJ401" s="85" t="str">
        <f>IFERROR(AVERAGE(BJ371:BJ400),"")</f>
        <v/>
      </c>
      <c r="BK401" s="84"/>
    </row>
    <row r="402" spans="1:63" ht="26.1" customHeight="1" x14ac:dyDescent="0.25">
      <c r="A402" s="143"/>
      <c r="B402" s="147"/>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9"/>
      <c r="BF402" s="149"/>
      <c r="BG402" s="149"/>
      <c r="BH402" s="149"/>
      <c r="BI402" s="149"/>
      <c r="BJ402" s="149"/>
      <c r="BK402" s="150"/>
    </row>
    <row r="403" spans="1:63" ht="26.1" customHeight="1" x14ac:dyDescent="0.25">
      <c r="A403" s="143"/>
      <c r="B403" s="147"/>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c r="BI403" s="148"/>
      <c r="BJ403" s="148"/>
      <c r="BK403" s="150"/>
    </row>
    <row r="404" spans="1:63" ht="26.1" customHeight="1" x14ac:dyDescent="0.25">
      <c r="A404" s="143"/>
      <c r="B404" s="147"/>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c r="BI404" s="148"/>
      <c r="BJ404" s="148"/>
      <c r="BK404" s="150"/>
    </row>
    <row r="405" spans="1:63" ht="26.1" customHeight="1" x14ac:dyDescent="0.25">
      <c r="A405" s="143"/>
      <c r="B405" s="147"/>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c r="BI405" s="148"/>
      <c r="BJ405" s="148"/>
      <c r="BK405" s="150"/>
    </row>
    <row r="406" spans="1:63" ht="26.1" customHeight="1" x14ac:dyDescent="0.25">
      <c r="A406" s="143"/>
      <c r="B406" s="147"/>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c r="BI406" s="148"/>
      <c r="BJ406" s="148"/>
      <c r="BK406" s="150"/>
    </row>
    <row r="407" spans="1:63" ht="26.1" customHeight="1" x14ac:dyDescent="0.25">
      <c r="A407" s="143"/>
      <c r="B407" s="147"/>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c r="BI407" s="148"/>
      <c r="BJ407" s="148"/>
      <c r="BK407" s="150"/>
    </row>
    <row r="408" spans="1:63" ht="26.1" customHeight="1" x14ac:dyDescent="0.25">
      <c r="A408" s="143"/>
      <c r="B408" s="147"/>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c r="BI408" s="148"/>
      <c r="BJ408" s="148"/>
      <c r="BK408" s="150"/>
    </row>
    <row r="409" spans="1:63" ht="26.1" customHeight="1" x14ac:dyDescent="0.25">
      <c r="A409" s="143"/>
      <c r="B409" s="147"/>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c r="BI409" s="148"/>
      <c r="BJ409" s="148"/>
      <c r="BK409" s="150"/>
    </row>
    <row r="410" spans="1:63" ht="26.1" customHeight="1" x14ac:dyDescent="0.25">
      <c r="A410" s="143"/>
      <c r="B410" s="147"/>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c r="BI410" s="148"/>
      <c r="BJ410" s="148"/>
      <c r="BK410" s="150"/>
    </row>
    <row r="411" spans="1:63" ht="26.1" customHeight="1" x14ac:dyDescent="0.25">
      <c r="A411" s="143"/>
      <c r="B411" s="147"/>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c r="BI411" s="148"/>
      <c r="BJ411" s="148"/>
      <c r="BK411" s="150"/>
    </row>
    <row r="412" spans="1:63" ht="26.1" customHeight="1" x14ac:dyDescent="0.25">
      <c r="A412" s="143"/>
      <c r="B412" s="147"/>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c r="BI412" s="148"/>
      <c r="BJ412" s="148"/>
      <c r="BK412" s="150"/>
    </row>
    <row r="413" spans="1:63" ht="26.1" customHeight="1" thickBot="1" x14ac:dyDescent="0.3">
      <c r="A413" s="143"/>
      <c r="B413" s="158"/>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60"/>
    </row>
    <row r="414" spans="1:63" ht="26.1" customHeight="1" thickBot="1" x14ac:dyDescent="0.3">
      <c r="A414" s="143"/>
      <c r="B414" s="163"/>
      <c r="C414" s="163"/>
      <c r="D414" s="163"/>
      <c r="E414" s="28"/>
      <c r="F414" s="28"/>
      <c r="G414" s="28"/>
      <c r="H414" s="30"/>
      <c r="I414" s="28"/>
      <c r="J414" s="29"/>
      <c r="K414" s="29"/>
      <c r="L414" s="29"/>
      <c r="M414" s="30"/>
      <c r="N414" s="30"/>
      <c r="O414" s="30"/>
      <c r="P414" s="30"/>
      <c r="Q414" s="30"/>
      <c r="R414" s="30"/>
      <c r="S414" s="28"/>
      <c r="T414" s="29"/>
      <c r="U414" s="29"/>
      <c r="V414" s="29"/>
      <c r="W414" s="30"/>
      <c r="X414" s="28"/>
      <c r="Y414" s="29"/>
      <c r="Z414" s="29"/>
      <c r="AA414" s="29"/>
      <c r="AB414" s="30"/>
      <c r="AC414" s="30"/>
      <c r="AD414" s="30"/>
      <c r="AE414" s="30"/>
      <c r="AF414" s="30"/>
      <c r="AG414" s="30"/>
      <c r="AH414" s="28"/>
      <c r="AI414" s="29"/>
      <c r="AJ414" s="29"/>
      <c r="AK414" s="29"/>
      <c r="AL414" s="30"/>
      <c r="AM414" s="30"/>
      <c r="AN414" s="30"/>
      <c r="AO414" s="30"/>
      <c r="AP414" s="30"/>
      <c r="AQ414" s="30"/>
      <c r="AR414" s="30"/>
      <c r="AS414" s="30"/>
      <c r="AT414" s="30"/>
      <c r="AU414" s="30"/>
      <c r="AV414" s="28"/>
      <c r="AW414" s="29"/>
      <c r="AX414" s="29"/>
      <c r="AY414" s="29"/>
      <c r="AZ414" s="30"/>
      <c r="BA414" s="30"/>
      <c r="BB414" s="30"/>
      <c r="BC414" s="30"/>
      <c r="BD414" s="30"/>
      <c r="BE414" s="30"/>
      <c r="BF414" s="30"/>
      <c r="BG414" s="30"/>
      <c r="BH414" s="30"/>
      <c r="BI414" s="30"/>
      <c r="BJ414" s="30"/>
      <c r="BK414" s="31"/>
    </row>
    <row r="415" spans="1:63" ht="26.1" customHeight="1" thickBot="1" x14ac:dyDescent="0.35">
      <c r="A415" s="143" t="s">
        <v>45</v>
      </c>
      <c r="B415" s="156" t="str">
        <f>TEXT(B416,"MMMM")&amp;" "&amp;Kalenderjahr</f>
        <v>Oktober 2024</v>
      </c>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57"/>
      <c r="AL415" s="157"/>
      <c r="AM415" s="157"/>
      <c r="AN415" s="157"/>
      <c r="AO415" s="157"/>
      <c r="AP415" s="157"/>
      <c r="AQ415" s="157"/>
      <c r="AR415" s="157"/>
      <c r="AS415" s="157"/>
      <c r="AT415" s="157"/>
      <c r="AU415" s="157"/>
      <c r="AV415" s="157"/>
      <c r="AW415" s="157"/>
      <c r="AX415" s="157"/>
      <c r="AY415" s="157"/>
      <c r="AZ415" s="157"/>
      <c r="BA415" s="157"/>
      <c r="BB415" s="157"/>
      <c r="BC415" s="157"/>
      <c r="BD415" s="157"/>
      <c r="BE415" s="129" t="s">
        <v>94</v>
      </c>
      <c r="BF415" s="129" t="s">
        <v>95</v>
      </c>
      <c r="BG415" s="129" t="s">
        <v>99</v>
      </c>
      <c r="BH415" s="129" t="s">
        <v>100</v>
      </c>
      <c r="BI415" s="129" t="s">
        <v>102</v>
      </c>
      <c r="BJ415" s="129" t="s">
        <v>106</v>
      </c>
      <c r="BK415" s="101" t="s">
        <v>90</v>
      </c>
    </row>
    <row r="416" spans="1:63" ht="26.1" customHeight="1" x14ac:dyDescent="0.25">
      <c r="A416" s="143"/>
      <c r="B416" s="32">
        <f>B400+1</f>
        <v>45566</v>
      </c>
      <c r="C416" s="19" t="str">
        <f t="shared" si="51"/>
        <v>Di</v>
      </c>
      <c r="D416" s="20" t="str">
        <f t="shared" si="50"/>
        <v/>
      </c>
      <c r="E416" s="69" t="str">
        <f>IFERROR(VLOOKUP(B416,Einstellungen!$B$7:$C$122,2,FALSE),"")</f>
        <v/>
      </c>
      <c r="F416" s="97"/>
      <c r="G416" s="93"/>
      <c r="H416" s="115" t="str">
        <f t="shared" ref="H416:H446" si="54">IF(AND(F416&lt;&gt;"",G416&lt;&gt;""),IF($G416&gt;$F416,$G416-$F416,1+$G416-$F416),"")</f>
        <v/>
      </c>
      <c r="I416" s="90"/>
      <c r="J416" s="91"/>
      <c r="K416" s="90"/>
      <c r="L416" s="91"/>
      <c r="M416" s="90"/>
      <c r="N416" s="91"/>
      <c r="O416" s="90"/>
      <c r="P416" s="91"/>
      <c r="Q416" s="90"/>
      <c r="R416" s="91"/>
      <c r="S416" s="90"/>
      <c r="T416" s="91"/>
      <c r="U416" s="90"/>
      <c r="V416" s="91"/>
      <c r="W416" s="90"/>
      <c r="X416" s="91"/>
      <c r="Y416" s="90"/>
      <c r="Z416" s="91"/>
      <c r="AA416" s="90"/>
      <c r="AB416" s="91"/>
      <c r="AC416" s="90"/>
      <c r="AD416" s="91"/>
      <c r="AE416" s="90"/>
      <c r="AF416" s="91"/>
      <c r="AG416" s="90"/>
      <c r="AH416" s="91"/>
      <c r="AI416" s="90"/>
      <c r="AJ416" s="91"/>
      <c r="AK416" s="90"/>
      <c r="AL416" s="91"/>
      <c r="AM416" s="90"/>
      <c r="AN416" s="91"/>
      <c r="AO416" s="90"/>
      <c r="AP416" s="91"/>
      <c r="AQ416" s="90"/>
      <c r="AR416" s="91"/>
      <c r="AS416" s="90"/>
      <c r="AT416" s="91"/>
      <c r="AU416" s="90"/>
      <c r="AV416" s="91"/>
      <c r="AW416" s="90"/>
      <c r="AX416" s="91"/>
      <c r="AY416" s="90"/>
      <c r="AZ416" s="91"/>
      <c r="BA416" s="90"/>
      <c r="BB416" s="91"/>
      <c r="BC416" s="90"/>
      <c r="BD416" s="92"/>
      <c r="BE416" s="130" t="str">
        <f t="shared" ref="BE416:BI446" si="55">IF(COUNTIF($I416:$BD416,BE$6)&lt;&gt;0,COUNTIF($I416:$BD416,BE$6),"")</f>
        <v/>
      </c>
      <c r="BF416" s="130" t="str">
        <f t="shared" si="55"/>
        <v/>
      </c>
      <c r="BG416" s="130" t="str">
        <f t="shared" si="55"/>
        <v/>
      </c>
      <c r="BH416" s="130" t="str">
        <f t="shared" si="55"/>
        <v/>
      </c>
      <c r="BI416" s="130" t="str">
        <f t="shared" si="55"/>
        <v/>
      </c>
      <c r="BJ416" s="86"/>
      <c r="BK416" s="103"/>
    </row>
    <row r="417" spans="1:63" ht="26.1" customHeight="1" x14ac:dyDescent="0.25">
      <c r="A417" s="143"/>
      <c r="B417" s="32">
        <f t="shared" si="52"/>
        <v>45567</v>
      </c>
      <c r="C417" s="19" t="str">
        <f t="shared" si="51"/>
        <v>Mi</v>
      </c>
      <c r="D417" s="20" t="str">
        <f t="shared" si="50"/>
        <v/>
      </c>
      <c r="E417" s="69" t="str">
        <f>IFERROR(VLOOKUP(B417,Einstellungen!$B$7:$C$122,2,FALSE),"")</f>
        <v/>
      </c>
      <c r="F417" s="97"/>
      <c r="G417" s="93"/>
      <c r="H417" s="115" t="str">
        <f t="shared" si="54"/>
        <v/>
      </c>
      <c r="I417" s="94"/>
      <c r="J417" s="95"/>
      <c r="K417" s="94"/>
      <c r="L417" s="95"/>
      <c r="M417" s="94"/>
      <c r="N417" s="95"/>
      <c r="O417" s="94"/>
      <c r="P417" s="95"/>
      <c r="Q417" s="94"/>
      <c r="R417" s="95"/>
      <c r="S417" s="94"/>
      <c r="T417" s="95"/>
      <c r="U417" s="94"/>
      <c r="V417" s="95"/>
      <c r="W417" s="94"/>
      <c r="X417" s="95"/>
      <c r="Y417" s="94"/>
      <c r="Z417" s="95"/>
      <c r="AA417" s="94"/>
      <c r="AB417" s="95"/>
      <c r="AC417" s="94"/>
      <c r="AD417" s="95"/>
      <c r="AE417" s="94"/>
      <c r="AF417" s="95"/>
      <c r="AG417" s="94"/>
      <c r="AH417" s="95"/>
      <c r="AI417" s="94"/>
      <c r="AJ417" s="95"/>
      <c r="AK417" s="94"/>
      <c r="AL417" s="95"/>
      <c r="AM417" s="94"/>
      <c r="AN417" s="95"/>
      <c r="AO417" s="94"/>
      <c r="AP417" s="95"/>
      <c r="AQ417" s="94"/>
      <c r="AR417" s="95"/>
      <c r="AS417" s="94"/>
      <c r="AT417" s="95"/>
      <c r="AU417" s="94"/>
      <c r="AV417" s="95"/>
      <c r="AW417" s="94"/>
      <c r="AX417" s="95"/>
      <c r="AY417" s="94"/>
      <c r="AZ417" s="95"/>
      <c r="BA417" s="94"/>
      <c r="BB417" s="95"/>
      <c r="BC417" s="94"/>
      <c r="BD417" s="96"/>
      <c r="BE417" s="130" t="str">
        <f t="shared" si="55"/>
        <v/>
      </c>
      <c r="BF417" s="130" t="str">
        <f t="shared" si="55"/>
        <v/>
      </c>
      <c r="BG417" s="130" t="str">
        <f t="shared" si="55"/>
        <v/>
      </c>
      <c r="BH417" s="130" t="str">
        <f t="shared" si="55"/>
        <v/>
      </c>
      <c r="BI417" s="130" t="str">
        <f t="shared" si="55"/>
        <v/>
      </c>
      <c r="BJ417" s="86"/>
      <c r="BK417" s="104"/>
    </row>
    <row r="418" spans="1:63" ht="26.1" customHeight="1" x14ac:dyDescent="0.25">
      <c r="A418" s="143"/>
      <c r="B418" s="32">
        <f t="shared" si="52"/>
        <v>45568</v>
      </c>
      <c r="C418" s="19" t="str">
        <f t="shared" si="51"/>
        <v>Do</v>
      </c>
      <c r="D418" s="20" t="str">
        <f t="shared" si="50"/>
        <v/>
      </c>
      <c r="E418" s="69" t="str">
        <f>IFERROR(VLOOKUP(B418,Einstellungen!$B$7:$C$122,2,FALSE),"")</f>
        <v>Tag d. Deut. Einheit</v>
      </c>
      <c r="F418" s="97"/>
      <c r="G418" s="93"/>
      <c r="H418" s="115" t="str">
        <f t="shared" si="54"/>
        <v/>
      </c>
      <c r="I418" s="94"/>
      <c r="J418" s="95"/>
      <c r="K418" s="94"/>
      <c r="L418" s="95"/>
      <c r="M418" s="94"/>
      <c r="N418" s="95"/>
      <c r="O418" s="94"/>
      <c r="P418" s="95"/>
      <c r="Q418" s="94"/>
      <c r="R418" s="95"/>
      <c r="S418" s="94"/>
      <c r="T418" s="95"/>
      <c r="U418" s="94"/>
      <c r="V418" s="95"/>
      <c r="W418" s="94"/>
      <c r="X418" s="95"/>
      <c r="Y418" s="94"/>
      <c r="Z418" s="95"/>
      <c r="AA418" s="94"/>
      <c r="AB418" s="95"/>
      <c r="AC418" s="94"/>
      <c r="AD418" s="95"/>
      <c r="AE418" s="94"/>
      <c r="AF418" s="95"/>
      <c r="AG418" s="94"/>
      <c r="AH418" s="95"/>
      <c r="AI418" s="94"/>
      <c r="AJ418" s="95"/>
      <c r="AK418" s="94"/>
      <c r="AL418" s="95"/>
      <c r="AM418" s="94"/>
      <c r="AN418" s="95"/>
      <c r="AO418" s="94"/>
      <c r="AP418" s="95"/>
      <c r="AQ418" s="94"/>
      <c r="AR418" s="95"/>
      <c r="AS418" s="94"/>
      <c r="AT418" s="95"/>
      <c r="AU418" s="94"/>
      <c r="AV418" s="95"/>
      <c r="AW418" s="94"/>
      <c r="AX418" s="95"/>
      <c r="AY418" s="94"/>
      <c r="AZ418" s="95"/>
      <c r="BA418" s="94"/>
      <c r="BB418" s="95"/>
      <c r="BC418" s="94"/>
      <c r="BD418" s="96"/>
      <c r="BE418" s="130" t="str">
        <f t="shared" si="55"/>
        <v/>
      </c>
      <c r="BF418" s="130" t="str">
        <f t="shared" si="55"/>
        <v/>
      </c>
      <c r="BG418" s="130" t="str">
        <f t="shared" si="55"/>
        <v/>
      </c>
      <c r="BH418" s="130" t="str">
        <f t="shared" si="55"/>
        <v/>
      </c>
      <c r="BI418" s="130" t="str">
        <f t="shared" si="55"/>
        <v/>
      </c>
      <c r="BJ418" s="86"/>
      <c r="BK418" s="104"/>
    </row>
    <row r="419" spans="1:63" ht="26.1" customHeight="1" x14ac:dyDescent="0.25">
      <c r="A419" s="143"/>
      <c r="B419" s="32">
        <f t="shared" si="52"/>
        <v>45569</v>
      </c>
      <c r="C419" s="19" t="str">
        <f t="shared" si="51"/>
        <v>Fr</v>
      </c>
      <c r="D419" s="20" t="str">
        <f t="shared" si="50"/>
        <v/>
      </c>
      <c r="E419" s="69" t="str">
        <f>IFERROR(VLOOKUP(B419,Einstellungen!$B$7:$C$122,2,FALSE),"")</f>
        <v/>
      </c>
      <c r="F419" s="97"/>
      <c r="G419" s="93"/>
      <c r="H419" s="115" t="str">
        <f t="shared" si="54"/>
        <v/>
      </c>
      <c r="I419" s="94"/>
      <c r="J419" s="95"/>
      <c r="K419" s="94"/>
      <c r="L419" s="95"/>
      <c r="M419" s="94"/>
      <c r="N419" s="95"/>
      <c r="O419" s="94"/>
      <c r="P419" s="95"/>
      <c r="Q419" s="94"/>
      <c r="R419" s="95"/>
      <c r="S419" s="94"/>
      <c r="T419" s="95"/>
      <c r="U419" s="94"/>
      <c r="V419" s="95"/>
      <c r="W419" s="94"/>
      <c r="X419" s="95"/>
      <c r="Y419" s="94"/>
      <c r="Z419" s="95"/>
      <c r="AA419" s="94"/>
      <c r="AB419" s="95"/>
      <c r="AC419" s="94"/>
      <c r="AD419" s="95"/>
      <c r="AE419" s="94"/>
      <c r="AF419" s="95"/>
      <c r="AG419" s="94"/>
      <c r="AH419" s="95"/>
      <c r="AI419" s="94"/>
      <c r="AJ419" s="95"/>
      <c r="AK419" s="94"/>
      <c r="AL419" s="95"/>
      <c r="AM419" s="94"/>
      <c r="AN419" s="95"/>
      <c r="AO419" s="94"/>
      <c r="AP419" s="95"/>
      <c r="AQ419" s="94"/>
      <c r="AR419" s="95"/>
      <c r="AS419" s="94"/>
      <c r="AT419" s="95"/>
      <c r="AU419" s="94"/>
      <c r="AV419" s="95"/>
      <c r="AW419" s="94"/>
      <c r="AX419" s="95"/>
      <c r="AY419" s="94"/>
      <c r="AZ419" s="95"/>
      <c r="BA419" s="94"/>
      <c r="BB419" s="95"/>
      <c r="BC419" s="94"/>
      <c r="BD419" s="96"/>
      <c r="BE419" s="130" t="str">
        <f t="shared" si="55"/>
        <v/>
      </c>
      <c r="BF419" s="130" t="str">
        <f t="shared" si="55"/>
        <v/>
      </c>
      <c r="BG419" s="130" t="str">
        <f t="shared" si="55"/>
        <v/>
      </c>
      <c r="BH419" s="130" t="str">
        <f t="shared" si="55"/>
        <v/>
      </c>
      <c r="BI419" s="130" t="str">
        <f t="shared" si="55"/>
        <v/>
      </c>
      <c r="BJ419" s="86"/>
      <c r="BK419" s="104"/>
    </row>
    <row r="420" spans="1:63" ht="26.1" customHeight="1" x14ac:dyDescent="0.25">
      <c r="A420" s="143"/>
      <c r="B420" s="32">
        <f t="shared" si="52"/>
        <v>45570</v>
      </c>
      <c r="C420" s="19" t="str">
        <f t="shared" si="51"/>
        <v>Sa</v>
      </c>
      <c r="D420" s="20" t="str">
        <f t="shared" si="50"/>
        <v/>
      </c>
      <c r="E420" s="69" t="str">
        <f>IFERROR(VLOOKUP(B420,Einstellungen!$B$7:$C$122,2,FALSE),"")</f>
        <v/>
      </c>
      <c r="F420" s="97"/>
      <c r="G420" s="93"/>
      <c r="H420" s="115" t="str">
        <f t="shared" si="54"/>
        <v/>
      </c>
      <c r="I420" s="94"/>
      <c r="J420" s="95"/>
      <c r="K420" s="94"/>
      <c r="L420" s="95"/>
      <c r="M420" s="94"/>
      <c r="N420" s="95"/>
      <c r="O420" s="94"/>
      <c r="P420" s="95"/>
      <c r="Q420" s="94"/>
      <c r="R420" s="95"/>
      <c r="S420" s="94"/>
      <c r="T420" s="95"/>
      <c r="U420" s="94"/>
      <c r="V420" s="95"/>
      <c r="W420" s="94"/>
      <c r="X420" s="95"/>
      <c r="Y420" s="94"/>
      <c r="Z420" s="95"/>
      <c r="AA420" s="94"/>
      <c r="AB420" s="95"/>
      <c r="AC420" s="94"/>
      <c r="AD420" s="95"/>
      <c r="AE420" s="94"/>
      <c r="AF420" s="95"/>
      <c r="AG420" s="94"/>
      <c r="AH420" s="95"/>
      <c r="AI420" s="94"/>
      <c r="AJ420" s="95"/>
      <c r="AK420" s="94"/>
      <c r="AL420" s="95"/>
      <c r="AM420" s="94"/>
      <c r="AN420" s="95"/>
      <c r="AO420" s="94"/>
      <c r="AP420" s="95"/>
      <c r="AQ420" s="94"/>
      <c r="AR420" s="95"/>
      <c r="AS420" s="94"/>
      <c r="AT420" s="95"/>
      <c r="AU420" s="94"/>
      <c r="AV420" s="95"/>
      <c r="AW420" s="94"/>
      <c r="AX420" s="95"/>
      <c r="AY420" s="94"/>
      <c r="AZ420" s="95"/>
      <c r="BA420" s="94"/>
      <c r="BB420" s="95"/>
      <c r="BC420" s="94"/>
      <c r="BD420" s="96"/>
      <c r="BE420" s="130" t="str">
        <f t="shared" si="55"/>
        <v/>
      </c>
      <c r="BF420" s="130" t="str">
        <f t="shared" si="55"/>
        <v/>
      </c>
      <c r="BG420" s="130" t="str">
        <f t="shared" si="55"/>
        <v/>
      </c>
      <c r="BH420" s="130" t="str">
        <f t="shared" si="55"/>
        <v/>
      </c>
      <c r="BI420" s="130" t="str">
        <f t="shared" si="55"/>
        <v/>
      </c>
      <c r="BJ420" s="86"/>
      <c r="BK420" s="104"/>
    </row>
    <row r="421" spans="1:63" ht="26.1" customHeight="1" x14ac:dyDescent="0.25">
      <c r="A421" s="143"/>
      <c r="B421" s="32">
        <f t="shared" si="52"/>
        <v>45571</v>
      </c>
      <c r="C421" s="19" t="str">
        <f t="shared" si="51"/>
        <v>So</v>
      </c>
      <c r="D421" s="20" t="str">
        <f t="shared" si="50"/>
        <v/>
      </c>
      <c r="E421" s="69" t="str">
        <f>IFERROR(VLOOKUP(B421,Einstellungen!$B$7:$C$122,2,FALSE),"")</f>
        <v/>
      </c>
      <c r="F421" s="97"/>
      <c r="G421" s="93"/>
      <c r="H421" s="115" t="str">
        <f t="shared" si="54"/>
        <v/>
      </c>
      <c r="I421" s="94"/>
      <c r="J421" s="95"/>
      <c r="K421" s="94"/>
      <c r="L421" s="95"/>
      <c r="M421" s="94"/>
      <c r="N421" s="95"/>
      <c r="O421" s="94"/>
      <c r="P421" s="95"/>
      <c r="Q421" s="94"/>
      <c r="R421" s="95"/>
      <c r="S421" s="94"/>
      <c r="T421" s="95"/>
      <c r="U421" s="94"/>
      <c r="V421" s="95"/>
      <c r="W421" s="94"/>
      <c r="X421" s="95"/>
      <c r="Y421" s="94"/>
      <c r="Z421" s="95"/>
      <c r="AA421" s="94"/>
      <c r="AB421" s="95"/>
      <c r="AC421" s="94"/>
      <c r="AD421" s="95"/>
      <c r="AE421" s="94"/>
      <c r="AF421" s="95"/>
      <c r="AG421" s="94"/>
      <c r="AH421" s="95"/>
      <c r="AI421" s="94"/>
      <c r="AJ421" s="95"/>
      <c r="AK421" s="94"/>
      <c r="AL421" s="95"/>
      <c r="AM421" s="94"/>
      <c r="AN421" s="95"/>
      <c r="AO421" s="94"/>
      <c r="AP421" s="95"/>
      <c r="AQ421" s="94"/>
      <c r="AR421" s="95"/>
      <c r="AS421" s="94"/>
      <c r="AT421" s="95"/>
      <c r="AU421" s="94"/>
      <c r="AV421" s="95"/>
      <c r="AW421" s="94"/>
      <c r="AX421" s="95"/>
      <c r="AY421" s="94"/>
      <c r="AZ421" s="95"/>
      <c r="BA421" s="94"/>
      <c r="BB421" s="95"/>
      <c r="BC421" s="94"/>
      <c r="BD421" s="96"/>
      <c r="BE421" s="130" t="str">
        <f t="shared" si="55"/>
        <v/>
      </c>
      <c r="BF421" s="130" t="str">
        <f t="shared" si="55"/>
        <v/>
      </c>
      <c r="BG421" s="130" t="str">
        <f t="shared" si="55"/>
        <v/>
      </c>
      <c r="BH421" s="130" t="str">
        <f t="shared" si="55"/>
        <v/>
      </c>
      <c r="BI421" s="130" t="str">
        <f t="shared" si="55"/>
        <v/>
      </c>
      <c r="BJ421" s="86"/>
      <c r="BK421" s="104"/>
    </row>
    <row r="422" spans="1:63" ht="26.1" customHeight="1" x14ac:dyDescent="0.25">
      <c r="A422" s="143"/>
      <c r="B422" s="32">
        <f t="shared" si="52"/>
        <v>45572</v>
      </c>
      <c r="C422" s="19" t="str">
        <f t="shared" si="51"/>
        <v>Mo</v>
      </c>
      <c r="D422" s="20">
        <f t="shared" si="50"/>
        <v>41</v>
      </c>
      <c r="E422" s="69" t="str">
        <f>IFERROR(VLOOKUP(B422,Einstellungen!$B$7:$C$122,2,FALSE),"")</f>
        <v/>
      </c>
      <c r="F422" s="97"/>
      <c r="G422" s="93"/>
      <c r="H422" s="115" t="str">
        <f t="shared" si="54"/>
        <v/>
      </c>
      <c r="I422" s="94"/>
      <c r="J422" s="95"/>
      <c r="K422" s="94"/>
      <c r="L422" s="95"/>
      <c r="M422" s="94"/>
      <c r="N422" s="95"/>
      <c r="O422" s="94"/>
      <c r="P422" s="95"/>
      <c r="Q422" s="94"/>
      <c r="R422" s="95"/>
      <c r="S422" s="94"/>
      <c r="T422" s="95"/>
      <c r="U422" s="94"/>
      <c r="V422" s="95"/>
      <c r="W422" s="94"/>
      <c r="X422" s="95"/>
      <c r="Y422" s="94"/>
      <c r="Z422" s="95"/>
      <c r="AA422" s="94"/>
      <c r="AB422" s="95"/>
      <c r="AC422" s="94"/>
      <c r="AD422" s="95"/>
      <c r="AE422" s="94"/>
      <c r="AF422" s="95"/>
      <c r="AG422" s="94"/>
      <c r="AH422" s="95"/>
      <c r="AI422" s="94"/>
      <c r="AJ422" s="95"/>
      <c r="AK422" s="94"/>
      <c r="AL422" s="95"/>
      <c r="AM422" s="94"/>
      <c r="AN422" s="95"/>
      <c r="AO422" s="94"/>
      <c r="AP422" s="95"/>
      <c r="AQ422" s="94"/>
      <c r="AR422" s="95"/>
      <c r="AS422" s="94"/>
      <c r="AT422" s="95"/>
      <c r="AU422" s="94"/>
      <c r="AV422" s="95"/>
      <c r="AW422" s="94"/>
      <c r="AX422" s="95"/>
      <c r="AY422" s="94"/>
      <c r="AZ422" s="95"/>
      <c r="BA422" s="94"/>
      <c r="BB422" s="95"/>
      <c r="BC422" s="94"/>
      <c r="BD422" s="96"/>
      <c r="BE422" s="130" t="str">
        <f t="shared" si="55"/>
        <v/>
      </c>
      <c r="BF422" s="130" t="str">
        <f t="shared" si="55"/>
        <v/>
      </c>
      <c r="BG422" s="130" t="str">
        <f t="shared" si="55"/>
        <v/>
      </c>
      <c r="BH422" s="130" t="str">
        <f t="shared" si="55"/>
        <v/>
      </c>
      <c r="BI422" s="130" t="str">
        <f t="shared" si="55"/>
        <v/>
      </c>
      <c r="BJ422" s="86"/>
      <c r="BK422" s="104"/>
    </row>
    <row r="423" spans="1:63" ht="26.1" customHeight="1" x14ac:dyDescent="0.25">
      <c r="A423" s="143"/>
      <c r="B423" s="32">
        <f t="shared" si="52"/>
        <v>45573</v>
      </c>
      <c r="C423" s="19" t="str">
        <f t="shared" si="51"/>
        <v>Di</v>
      </c>
      <c r="D423" s="20" t="str">
        <f t="shared" si="50"/>
        <v/>
      </c>
      <c r="E423" s="69" t="str">
        <f>IFERROR(VLOOKUP(B423,Einstellungen!$B$7:$C$122,2,FALSE),"")</f>
        <v/>
      </c>
      <c r="F423" s="97"/>
      <c r="G423" s="93"/>
      <c r="H423" s="115" t="str">
        <f t="shared" si="54"/>
        <v/>
      </c>
      <c r="I423" s="94"/>
      <c r="J423" s="95"/>
      <c r="K423" s="94"/>
      <c r="L423" s="95"/>
      <c r="M423" s="94"/>
      <c r="N423" s="95"/>
      <c r="O423" s="94"/>
      <c r="P423" s="95"/>
      <c r="Q423" s="94"/>
      <c r="R423" s="95"/>
      <c r="S423" s="94"/>
      <c r="T423" s="95"/>
      <c r="U423" s="94"/>
      <c r="V423" s="95"/>
      <c r="W423" s="94"/>
      <c r="X423" s="95"/>
      <c r="Y423" s="94"/>
      <c r="Z423" s="95"/>
      <c r="AA423" s="94"/>
      <c r="AB423" s="95"/>
      <c r="AC423" s="94"/>
      <c r="AD423" s="95"/>
      <c r="AE423" s="94"/>
      <c r="AF423" s="95"/>
      <c r="AG423" s="94"/>
      <c r="AH423" s="95"/>
      <c r="AI423" s="94"/>
      <c r="AJ423" s="95"/>
      <c r="AK423" s="94"/>
      <c r="AL423" s="95"/>
      <c r="AM423" s="94"/>
      <c r="AN423" s="95"/>
      <c r="AO423" s="94"/>
      <c r="AP423" s="95"/>
      <c r="AQ423" s="94"/>
      <c r="AR423" s="95"/>
      <c r="AS423" s="94"/>
      <c r="AT423" s="95"/>
      <c r="AU423" s="94"/>
      <c r="AV423" s="95"/>
      <c r="AW423" s="94"/>
      <c r="AX423" s="95"/>
      <c r="AY423" s="94"/>
      <c r="AZ423" s="95"/>
      <c r="BA423" s="94"/>
      <c r="BB423" s="95"/>
      <c r="BC423" s="94"/>
      <c r="BD423" s="96"/>
      <c r="BE423" s="130" t="str">
        <f t="shared" si="55"/>
        <v/>
      </c>
      <c r="BF423" s="130" t="str">
        <f t="shared" si="55"/>
        <v/>
      </c>
      <c r="BG423" s="130" t="str">
        <f t="shared" si="55"/>
        <v/>
      </c>
      <c r="BH423" s="130" t="str">
        <f t="shared" si="55"/>
        <v/>
      </c>
      <c r="BI423" s="130" t="str">
        <f t="shared" si="55"/>
        <v/>
      </c>
      <c r="BJ423" s="86"/>
      <c r="BK423" s="104"/>
    </row>
    <row r="424" spans="1:63" ht="26.1" customHeight="1" x14ac:dyDescent="0.25">
      <c r="A424" s="143"/>
      <c r="B424" s="32">
        <f t="shared" si="52"/>
        <v>45574</v>
      </c>
      <c r="C424" s="19" t="str">
        <f t="shared" si="51"/>
        <v>Mi</v>
      </c>
      <c r="D424" s="20" t="str">
        <f t="shared" si="50"/>
        <v/>
      </c>
      <c r="E424" s="69" t="str">
        <f>IFERROR(VLOOKUP(B424,Einstellungen!$B$7:$C$122,2,FALSE),"")</f>
        <v/>
      </c>
      <c r="F424" s="97"/>
      <c r="G424" s="93"/>
      <c r="H424" s="115" t="str">
        <f t="shared" si="54"/>
        <v/>
      </c>
      <c r="I424" s="94"/>
      <c r="J424" s="95"/>
      <c r="K424" s="94"/>
      <c r="L424" s="95"/>
      <c r="M424" s="94"/>
      <c r="N424" s="95"/>
      <c r="O424" s="94"/>
      <c r="P424" s="95"/>
      <c r="Q424" s="94"/>
      <c r="R424" s="95"/>
      <c r="S424" s="94"/>
      <c r="T424" s="95"/>
      <c r="U424" s="94"/>
      <c r="V424" s="95"/>
      <c r="W424" s="94"/>
      <c r="X424" s="95"/>
      <c r="Y424" s="94"/>
      <c r="Z424" s="95"/>
      <c r="AA424" s="94"/>
      <c r="AB424" s="95"/>
      <c r="AC424" s="94"/>
      <c r="AD424" s="95"/>
      <c r="AE424" s="94"/>
      <c r="AF424" s="95"/>
      <c r="AG424" s="94"/>
      <c r="AH424" s="95"/>
      <c r="AI424" s="94"/>
      <c r="AJ424" s="95"/>
      <c r="AK424" s="94"/>
      <c r="AL424" s="95"/>
      <c r="AM424" s="94"/>
      <c r="AN424" s="95"/>
      <c r="AO424" s="94"/>
      <c r="AP424" s="95"/>
      <c r="AQ424" s="94"/>
      <c r="AR424" s="95"/>
      <c r="AS424" s="94"/>
      <c r="AT424" s="95"/>
      <c r="AU424" s="94"/>
      <c r="AV424" s="95"/>
      <c r="AW424" s="94"/>
      <c r="AX424" s="95"/>
      <c r="AY424" s="94"/>
      <c r="AZ424" s="95"/>
      <c r="BA424" s="94"/>
      <c r="BB424" s="95"/>
      <c r="BC424" s="94"/>
      <c r="BD424" s="96"/>
      <c r="BE424" s="130" t="str">
        <f t="shared" si="55"/>
        <v/>
      </c>
      <c r="BF424" s="130" t="str">
        <f t="shared" si="55"/>
        <v/>
      </c>
      <c r="BG424" s="130" t="str">
        <f t="shared" si="55"/>
        <v/>
      </c>
      <c r="BH424" s="130" t="str">
        <f t="shared" si="55"/>
        <v/>
      </c>
      <c r="BI424" s="130" t="str">
        <f t="shared" si="55"/>
        <v/>
      </c>
      <c r="BJ424" s="86"/>
      <c r="BK424" s="104"/>
    </row>
    <row r="425" spans="1:63" ht="26.1" customHeight="1" x14ac:dyDescent="0.25">
      <c r="A425" s="143"/>
      <c r="B425" s="32">
        <f t="shared" si="52"/>
        <v>45575</v>
      </c>
      <c r="C425" s="19" t="str">
        <f t="shared" si="51"/>
        <v>Do</v>
      </c>
      <c r="D425" s="20" t="str">
        <f t="shared" si="50"/>
        <v/>
      </c>
      <c r="E425" s="69" t="str">
        <f>IFERROR(VLOOKUP(B425,Einstellungen!$B$7:$C$122,2,FALSE),"")</f>
        <v/>
      </c>
      <c r="F425" s="97"/>
      <c r="G425" s="93"/>
      <c r="H425" s="115" t="str">
        <f t="shared" si="54"/>
        <v/>
      </c>
      <c r="I425" s="94"/>
      <c r="J425" s="95"/>
      <c r="K425" s="94"/>
      <c r="L425" s="95"/>
      <c r="M425" s="94"/>
      <c r="N425" s="95"/>
      <c r="O425" s="94"/>
      <c r="P425" s="95"/>
      <c r="Q425" s="94"/>
      <c r="R425" s="95"/>
      <c r="S425" s="94"/>
      <c r="T425" s="95"/>
      <c r="U425" s="94"/>
      <c r="V425" s="95"/>
      <c r="W425" s="94"/>
      <c r="X425" s="95"/>
      <c r="Y425" s="94"/>
      <c r="Z425" s="95"/>
      <c r="AA425" s="94"/>
      <c r="AB425" s="95"/>
      <c r="AC425" s="94"/>
      <c r="AD425" s="95"/>
      <c r="AE425" s="94"/>
      <c r="AF425" s="95"/>
      <c r="AG425" s="94"/>
      <c r="AH425" s="95"/>
      <c r="AI425" s="94"/>
      <c r="AJ425" s="95"/>
      <c r="AK425" s="94"/>
      <c r="AL425" s="95"/>
      <c r="AM425" s="94"/>
      <c r="AN425" s="95"/>
      <c r="AO425" s="94"/>
      <c r="AP425" s="95"/>
      <c r="AQ425" s="94"/>
      <c r="AR425" s="95"/>
      <c r="AS425" s="94"/>
      <c r="AT425" s="95"/>
      <c r="AU425" s="94"/>
      <c r="AV425" s="95"/>
      <c r="AW425" s="94"/>
      <c r="AX425" s="95"/>
      <c r="AY425" s="94"/>
      <c r="AZ425" s="95"/>
      <c r="BA425" s="94"/>
      <c r="BB425" s="95"/>
      <c r="BC425" s="94"/>
      <c r="BD425" s="96"/>
      <c r="BE425" s="130" t="str">
        <f t="shared" si="55"/>
        <v/>
      </c>
      <c r="BF425" s="130" t="str">
        <f t="shared" si="55"/>
        <v/>
      </c>
      <c r="BG425" s="130" t="str">
        <f t="shared" si="55"/>
        <v/>
      </c>
      <c r="BH425" s="130" t="str">
        <f t="shared" si="55"/>
        <v/>
      </c>
      <c r="BI425" s="130" t="str">
        <f t="shared" si="55"/>
        <v/>
      </c>
      <c r="BJ425" s="86"/>
      <c r="BK425" s="104"/>
    </row>
    <row r="426" spans="1:63" ht="26.1" customHeight="1" x14ac:dyDescent="0.25">
      <c r="A426" s="143"/>
      <c r="B426" s="32">
        <f t="shared" si="52"/>
        <v>45576</v>
      </c>
      <c r="C426" s="19" t="str">
        <f t="shared" si="51"/>
        <v>Fr</v>
      </c>
      <c r="D426" s="20" t="str">
        <f t="shared" si="50"/>
        <v/>
      </c>
      <c r="E426" s="69" t="str">
        <f>IFERROR(VLOOKUP(B426,Einstellungen!$B$7:$C$122,2,FALSE),"")</f>
        <v/>
      </c>
      <c r="F426" s="97"/>
      <c r="G426" s="93"/>
      <c r="H426" s="115" t="str">
        <f t="shared" si="54"/>
        <v/>
      </c>
      <c r="I426" s="94"/>
      <c r="J426" s="95"/>
      <c r="K426" s="94"/>
      <c r="L426" s="95"/>
      <c r="M426" s="94"/>
      <c r="N426" s="95"/>
      <c r="O426" s="94"/>
      <c r="P426" s="95"/>
      <c r="Q426" s="94"/>
      <c r="R426" s="95"/>
      <c r="S426" s="94"/>
      <c r="T426" s="95"/>
      <c r="U426" s="94"/>
      <c r="V426" s="95"/>
      <c r="W426" s="94"/>
      <c r="X426" s="95"/>
      <c r="Y426" s="94"/>
      <c r="Z426" s="95"/>
      <c r="AA426" s="94"/>
      <c r="AB426" s="95"/>
      <c r="AC426" s="94"/>
      <c r="AD426" s="95"/>
      <c r="AE426" s="94"/>
      <c r="AF426" s="95"/>
      <c r="AG426" s="94"/>
      <c r="AH426" s="95"/>
      <c r="AI426" s="94"/>
      <c r="AJ426" s="95"/>
      <c r="AK426" s="94"/>
      <c r="AL426" s="95"/>
      <c r="AM426" s="94"/>
      <c r="AN426" s="95"/>
      <c r="AO426" s="94"/>
      <c r="AP426" s="95"/>
      <c r="AQ426" s="94"/>
      <c r="AR426" s="95"/>
      <c r="AS426" s="94"/>
      <c r="AT426" s="95"/>
      <c r="AU426" s="94"/>
      <c r="AV426" s="95"/>
      <c r="AW426" s="94"/>
      <c r="AX426" s="95"/>
      <c r="AY426" s="94"/>
      <c r="AZ426" s="95"/>
      <c r="BA426" s="94"/>
      <c r="BB426" s="95"/>
      <c r="BC426" s="94"/>
      <c r="BD426" s="96"/>
      <c r="BE426" s="130" t="str">
        <f t="shared" si="55"/>
        <v/>
      </c>
      <c r="BF426" s="130" t="str">
        <f t="shared" si="55"/>
        <v/>
      </c>
      <c r="BG426" s="130" t="str">
        <f t="shared" si="55"/>
        <v/>
      </c>
      <c r="BH426" s="130" t="str">
        <f t="shared" si="55"/>
        <v/>
      </c>
      <c r="BI426" s="130" t="str">
        <f t="shared" si="55"/>
        <v/>
      </c>
      <c r="BJ426" s="86"/>
      <c r="BK426" s="104"/>
    </row>
    <row r="427" spans="1:63" ht="26.1" customHeight="1" x14ac:dyDescent="0.25">
      <c r="A427" s="143"/>
      <c r="B427" s="32">
        <f t="shared" si="52"/>
        <v>45577</v>
      </c>
      <c r="C427" s="19" t="str">
        <f t="shared" si="51"/>
        <v>Sa</v>
      </c>
      <c r="D427" s="20" t="str">
        <f t="shared" si="50"/>
        <v/>
      </c>
      <c r="E427" s="69" t="str">
        <f>IFERROR(VLOOKUP(B427,Einstellungen!$B$7:$C$122,2,FALSE),"")</f>
        <v/>
      </c>
      <c r="F427" s="97"/>
      <c r="G427" s="93"/>
      <c r="H427" s="115" t="str">
        <f t="shared" si="54"/>
        <v/>
      </c>
      <c r="I427" s="94"/>
      <c r="J427" s="95"/>
      <c r="K427" s="94"/>
      <c r="L427" s="95"/>
      <c r="M427" s="94"/>
      <c r="N427" s="95"/>
      <c r="O427" s="94"/>
      <c r="P427" s="95"/>
      <c r="Q427" s="94"/>
      <c r="R427" s="95"/>
      <c r="S427" s="94"/>
      <c r="T427" s="95"/>
      <c r="U427" s="94"/>
      <c r="V427" s="95"/>
      <c r="W427" s="94"/>
      <c r="X427" s="95"/>
      <c r="Y427" s="94"/>
      <c r="Z427" s="95"/>
      <c r="AA427" s="94"/>
      <c r="AB427" s="95"/>
      <c r="AC427" s="94"/>
      <c r="AD427" s="95"/>
      <c r="AE427" s="94"/>
      <c r="AF427" s="95"/>
      <c r="AG427" s="94"/>
      <c r="AH427" s="95"/>
      <c r="AI427" s="94"/>
      <c r="AJ427" s="95"/>
      <c r="AK427" s="94"/>
      <c r="AL427" s="95"/>
      <c r="AM427" s="94"/>
      <c r="AN427" s="95"/>
      <c r="AO427" s="94"/>
      <c r="AP427" s="95"/>
      <c r="AQ427" s="94"/>
      <c r="AR427" s="95"/>
      <c r="AS427" s="94"/>
      <c r="AT427" s="95"/>
      <c r="AU427" s="94"/>
      <c r="AV427" s="95"/>
      <c r="AW427" s="94"/>
      <c r="AX427" s="95"/>
      <c r="AY427" s="94"/>
      <c r="AZ427" s="95"/>
      <c r="BA427" s="94"/>
      <c r="BB427" s="95"/>
      <c r="BC427" s="94"/>
      <c r="BD427" s="96"/>
      <c r="BE427" s="130" t="str">
        <f t="shared" si="55"/>
        <v/>
      </c>
      <c r="BF427" s="130" t="str">
        <f t="shared" si="55"/>
        <v/>
      </c>
      <c r="BG427" s="130" t="str">
        <f t="shared" si="55"/>
        <v/>
      </c>
      <c r="BH427" s="130" t="str">
        <f t="shared" si="55"/>
        <v/>
      </c>
      <c r="BI427" s="130" t="str">
        <f t="shared" si="55"/>
        <v/>
      </c>
      <c r="BJ427" s="86"/>
      <c r="BK427" s="104"/>
    </row>
    <row r="428" spans="1:63" ht="26.1" customHeight="1" x14ac:dyDescent="0.25">
      <c r="A428" s="143"/>
      <c r="B428" s="32">
        <f t="shared" si="52"/>
        <v>45578</v>
      </c>
      <c r="C428" s="19" t="str">
        <f t="shared" si="51"/>
        <v>So</v>
      </c>
      <c r="D428" s="20" t="str">
        <f t="shared" si="50"/>
        <v/>
      </c>
      <c r="E428" s="69" t="str">
        <f>IFERROR(VLOOKUP(B428,Einstellungen!$B$7:$C$122,2,FALSE),"")</f>
        <v/>
      </c>
      <c r="F428" s="97"/>
      <c r="G428" s="93"/>
      <c r="H428" s="115" t="str">
        <f t="shared" si="54"/>
        <v/>
      </c>
      <c r="I428" s="94"/>
      <c r="J428" s="95"/>
      <c r="K428" s="94"/>
      <c r="L428" s="95"/>
      <c r="M428" s="94"/>
      <c r="N428" s="95"/>
      <c r="O428" s="94"/>
      <c r="P428" s="95"/>
      <c r="Q428" s="94"/>
      <c r="R428" s="95"/>
      <c r="S428" s="94"/>
      <c r="T428" s="95"/>
      <c r="U428" s="94"/>
      <c r="V428" s="95"/>
      <c r="W428" s="94"/>
      <c r="X428" s="95"/>
      <c r="Y428" s="94"/>
      <c r="Z428" s="95"/>
      <c r="AA428" s="94"/>
      <c r="AB428" s="95"/>
      <c r="AC428" s="94"/>
      <c r="AD428" s="95"/>
      <c r="AE428" s="94"/>
      <c r="AF428" s="95"/>
      <c r="AG428" s="94"/>
      <c r="AH428" s="95"/>
      <c r="AI428" s="94"/>
      <c r="AJ428" s="95"/>
      <c r="AK428" s="94"/>
      <c r="AL428" s="95"/>
      <c r="AM428" s="94"/>
      <c r="AN428" s="95"/>
      <c r="AO428" s="94"/>
      <c r="AP428" s="95"/>
      <c r="AQ428" s="94"/>
      <c r="AR428" s="95"/>
      <c r="AS428" s="94"/>
      <c r="AT428" s="95"/>
      <c r="AU428" s="94"/>
      <c r="AV428" s="95"/>
      <c r="AW428" s="94"/>
      <c r="AX428" s="95"/>
      <c r="AY428" s="94"/>
      <c r="AZ428" s="95"/>
      <c r="BA428" s="94"/>
      <c r="BB428" s="95"/>
      <c r="BC428" s="94"/>
      <c r="BD428" s="96"/>
      <c r="BE428" s="130" t="str">
        <f t="shared" si="55"/>
        <v/>
      </c>
      <c r="BF428" s="130" t="str">
        <f t="shared" si="55"/>
        <v/>
      </c>
      <c r="BG428" s="130" t="str">
        <f t="shared" si="55"/>
        <v/>
      </c>
      <c r="BH428" s="130" t="str">
        <f t="shared" si="55"/>
        <v/>
      </c>
      <c r="BI428" s="130" t="str">
        <f t="shared" si="55"/>
        <v/>
      </c>
      <c r="BJ428" s="86"/>
      <c r="BK428" s="104"/>
    </row>
    <row r="429" spans="1:63" ht="26.1" customHeight="1" x14ac:dyDescent="0.25">
      <c r="A429" s="143"/>
      <c r="B429" s="32">
        <f t="shared" si="52"/>
        <v>45579</v>
      </c>
      <c r="C429" s="19" t="str">
        <f t="shared" si="51"/>
        <v>Mo</v>
      </c>
      <c r="D429" s="20">
        <f t="shared" si="50"/>
        <v>42</v>
      </c>
      <c r="E429" s="69" t="str">
        <f>IFERROR(VLOOKUP(B429,Einstellungen!$B$7:$C$122,2,FALSE),"")</f>
        <v/>
      </c>
      <c r="F429" s="97"/>
      <c r="G429" s="93"/>
      <c r="H429" s="115" t="str">
        <f t="shared" si="54"/>
        <v/>
      </c>
      <c r="I429" s="94"/>
      <c r="J429" s="95"/>
      <c r="K429" s="94"/>
      <c r="L429" s="95"/>
      <c r="M429" s="94"/>
      <c r="N429" s="95"/>
      <c r="O429" s="94"/>
      <c r="P429" s="95"/>
      <c r="Q429" s="94"/>
      <c r="R429" s="95"/>
      <c r="S429" s="94"/>
      <c r="T429" s="95"/>
      <c r="U429" s="94"/>
      <c r="V429" s="95"/>
      <c r="W429" s="94"/>
      <c r="X429" s="95"/>
      <c r="Y429" s="94"/>
      <c r="Z429" s="95"/>
      <c r="AA429" s="94"/>
      <c r="AB429" s="95"/>
      <c r="AC429" s="94"/>
      <c r="AD429" s="95"/>
      <c r="AE429" s="94"/>
      <c r="AF429" s="95"/>
      <c r="AG429" s="94"/>
      <c r="AH429" s="95"/>
      <c r="AI429" s="94"/>
      <c r="AJ429" s="95"/>
      <c r="AK429" s="94"/>
      <c r="AL429" s="95"/>
      <c r="AM429" s="94"/>
      <c r="AN429" s="95"/>
      <c r="AO429" s="94"/>
      <c r="AP429" s="95"/>
      <c r="AQ429" s="94"/>
      <c r="AR429" s="95"/>
      <c r="AS429" s="94"/>
      <c r="AT429" s="95"/>
      <c r="AU429" s="94"/>
      <c r="AV429" s="95"/>
      <c r="AW429" s="94"/>
      <c r="AX429" s="95"/>
      <c r="AY429" s="94"/>
      <c r="AZ429" s="95"/>
      <c r="BA429" s="94"/>
      <c r="BB429" s="95"/>
      <c r="BC429" s="94"/>
      <c r="BD429" s="96"/>
      <c r="BE429" s="130" t="str">
        <f t="shared" si="55"/>
        <v/>
      </c>
      <c r="BF429" s="130" t="str">
        <f t="shared" si="55"/>
        <v/>
      </c>
      <c r="BG429" s="130" t="str">
        <f t="shared" si="55"/>
        <v/>
      </c>
      <c r="BH429" s="130" t="str">
        <f t="shared" si="55"/>
        <v/>
      </c>
      <c r="BI429" s="130" t="str">
        <f t="shared" si="55"/>
        <v/>
      </c>
      <c r="BJ429" s="86"/>
      <c r="BK429" s="104"/>
    </row>
    <row r="430" spans="1:63" ht="26.1" customHeight="1" x14ac:dyDescent="0.25">
      <c r="A430" s="143"/>
      <c r="B430" s="32">
        <f t="shared" si="52"/>
        <v>45580</v>
      </c>
      <c r="C430" s="19" t="str">
        <f t="shared" si="51"/>
        <v>Di</v>
      </c>
      <c r="D430" s="20" t="str">
        <f t="shared" si="50"/>
        <v/>
      </c>
      <c r="E430" s="69" t="str">
        <f>IFERROR(VLOOKUP(B430,Einstellungen!$B$7:$C$122,2,FALSE),"")</f>
        <v/>
      </c>
      <c r="F430" s="97"/>
      <c r="G430" s="93"/>
      <c r="H430" s="115" t="str">
        <f t="shared" si="54"/>
        <v/>
      </c>
      <c r="I430" s="94"/>
      <c r="J430" s="95"/>
      <c r="K430" s="94"/>
      <c r="L430" s="95"/>
      <c r="M430" s="94"/>
      <c r="N430" s="95"/>
      <c r="O430" s="94"/>
      <c r="P430" s="95"/>
      <c r="Q430" s="94"/>
      <c r="R430" s="95"/>
      <c r="S430" s="94"/>
      <c r="T430" s="95"/>
      <c r="U430" s="94"/>
      <c r="V430" s="95"/>
      <c r="W430" s="94"/>
      <c r="X430" s="95"/>
      <c r="Y430" s="94"/>
      <c r="Z430" s="95"/>
      <c r="AA430" s="94"/>
      <c r="AB430" s="95"/>
      <c r="AC430" s="94"/>
      <c r="AD430" s="95"/>
      <c r="AE430" s="94"/>
      <c r="AF430" s="95"/>
      <c r="AG430" s="94"/>
      <c r="AH430" s="95"/>
      <c r="AI430" s="94"/>
      <c r="AJ430" s="95"/>
      <c r="AK430" s="94"/>
      <c r="AL430" s="95"/>
      <c r="AM430" s="94"/>
      <c r="AN430" s="95"/>
      <c r="AO430" s="94"/>
      <c r="AP430" s="95"/>
      <c r="AQ430" s="94"/>
      <c r="AR430" s="95"/>
      <c r="AS430" s="94"/>
      <c r="AT430" s="95"/>
      <c r="AU430" s="94"/>
      <c r="AV430" s="95"/>
      <c r="AW430" s="94"/>
      <c r="AX430" s="95"/>
      <c r="AY430" s="94"/>
      <c r="AZ430" s="95"/>
      <c r="BA430" s="94"/>
      <c r="BB430" s="95"/>
      <c r="BC430" s="94"/>
      <c r="BD430" s="96"/>
      <c r="BE430" s="130" t="str">
        <f t="shared" si="55"/>
        <v/>
      </c>
      <c r="BF430" s="130" t="str">
        <f t="shared" si="55"/>
        <v/>
      </c>
      <c r="BG430" s="130" t="str">
        <f t="shared" si="55"/>
        <v/>
      </c>
      <c r="BH430" s="130" t="str">
        <f t="shared" si="55"/>
        <v/>
      </c>
      <c r="BI430" s="130" t="str">
        <f t="shared" si="55"/>
        <v/>
      </c>
      <c r="BJ430" s="86"/>
      <c r="BK430" s="104"/>
    </row>
    <row r="431" spans="1:63" ht="26.1" customHeight="1" x14ac:dyDescent="0.25">
      <c r="A431" s="143"/>
      <c r="B431" s="32">
        <f t="shared" si="52"/>
        <v>45581</v>
      </c>
      <c r="C431" s="19" t="str">
        <f t="shared" si="51"/>
        <v>Mi</v>
      </c>
      <c r="D431" s="20" t="str">
        <f t="shared" si="50"/>
        <v/>
      </c>
      <c r="E431" s="69" t="str">
        <f>IFERROR(VLOOKUP(B431,Einstellungen!$B$7:$C$122,2,FALSE),"")</f>
        <v/>
      </c>
      <c r="F431" s="97"/>
      <c r="G431" s="93"/>
      <c r="H431" s="115" t="str">
        <f t="shared" si="54"/>
        <v/>
      </c>
      <c r="I431" s="94"/>
      <c r="J431" s="95"/>
      <c r="K431" s="94"/>
      <c r="L431" s="95"/>
      <c r="M431" s="94"/>
      <c r="N431" s="95"/>
      <c r="O431" s="94"/>
      <c r="P431" s="95"/>
      <c r="Q431" s="94"/>
      <c r="R431" s="95"/>
      <c r="S431" s="94"/>
      <c r="T431" s="95"/>
      <c r="U431" s="94"/>
      <c r="V431" s="95"/>
      <c r="W431" s="94"/>
      <c r="X431" s="95"/>
      <c r="Y431" s="94"/>
      <c r="Z431" s="95"/>
      <c r="AA431" s="94"/>
      <c r="AB431" s="95"/>
      <c r="AC431" s="94"/>
      <c r="AD431" s="95"/>
      <c r="AE431" s="94"/>
      <c r="AF431" s="95"/>
      <c r="AG431" s="94"/>
      <c r="AH431" s="95"/>
      <c r="AI431" s="94"/>
      <c r="AJ431" s="95"/>
      <c r="AK431" s="94"/>
      <c r="AL431" s="95"/>
      <c r="AM431" s="94"/>
      <c r="AN431" s="95"/>
      <c r="AO431" s="94"/>
      <c r="AP431" s="95"/>
      <c r="AQ431" s="94"/>
      <c r="AR431" s="95"/>
      <c r="AS431" s="94"/>
      <c r="AT431" s="95"/>
      <c r="AU431" s="94"/>
      <c r="AV431" s="95"/>
      <c r="AW431" s="94"/>
      <c r="AX431" s="95"/>
      <c r="AY431" s="94"/>
      <c r="AZ431" s="95"/>
      <c r="BA431" s="94"/>
      <c r="BB431" s="95"/>
      <c r="BC431" s="94"/>
      <c r="BD431" s="96"/>
      <c r="BE431" s="130" t="str">
        <f t="shared" si="55"/>
        <v/>
      </c>
      <c r="BF431" s="130" t="str">
        <f t="shared" si="55"/>
        <v/>
      </c>
      <c r="BG431" s="130" t="str">
        <f t="shared" si="55"/>
        <v/>
      </c>
      <c r="BH431" s="130" t="str">
        <f t="shared" si="55"/>
        <v/>
      </c>
      <c r="BI431" s="130" t="str">
        <f t="shared" si="55"/>
        <v/>
      </c>
      <c r="BJ431" s="86"/>
      <c r="BK431" s="104"/>
    </row>
    <row r="432" spans="1:63" ht="26.1" customHeight="1" x14ac:dyDescent="0.25">
      <c r="A432" s="143"/>
      <c r="B432" s="32">
        <f t="shared" si="52"/>
        <v>45582</v>
      </c>
      <c r="C432" s="19" t="str">
        <f t="shared" si="51"/>
        <v>Do</v>
      </c>
      <c r="D432" s="20" t="str">
        <f t="shared" si="50"/>
        <v/>
      </c>
      <c r="E432" s="69" t="str">
        <f>IFERROR(VLOOKUP(B432,Einstellungen!$B$7:$C$122,2,FALSE),"")</f>
        <v/>
      </c>
      <c r="F432" s="97"/>
      <c r="G432" s="93"/>
      <c r="H432" s="115" t="str">
        <f t="shared" si="54"/>
        <v/>
      </c>
      <c r="I432" s="94"/>
      <c r="J432" s="95"/>
      <c r="K432" s="94"/>
      <c r="L432" s="95"/>
      <c r="M432" s="94"/>
      <c r="N432" s="95"/>
      <c r="O432" s="94"/>
      <c r="P432" s="95"/>
      <c r="Q432" s="94"/>
      <c r="R432" s="95"/>
      <c r="S432" s="94"/>
      <c r="T432" s="95"/>
      <c r="U432" s="94"/>
      <c r="V432" s="95"/>
      <c r="W432" s="94"/>
      <c r="X432" s="95"/>
      <c r="Y432" s="94"/>
      <c r="Z432" s="95"/>
      <c r="AA432" s="94"/>
      <c r="AB432" s="95"/>
      <c r="AC432" s="94"/>
      <c r="AD432" s="95"/>
      <c r="AE432" s="94"/>
      <c r="AF432" s="95"/>
      <c r="AG432" s="94"/>
      <c r="AH432" s="95"/>
      <c r="AI432" s="94"/>
      <c r="AJ432" s="95"/>
      <c r="AK432" s="94"/>
      <c r="AL432" s="95"/>
      <c r="AM432" s="94"/>
      <c r="AN432" s="95"/>
      <c r="AO432" s="94"/>
      <c r="AP432" s="95"/>
      <c r="AQ432" s="94"/>
      <c r="AR432" s="95"/>
      <c r="AS432" s="94"/>
      <c r="AT432" s="95"/>
      <c r="AU432" s="94"/>
      <c r="AV432" s="95"/>
      <c r="AW432" s="94"/>
      <c r="AX432" s="95"/>
      <c r="AY432" s="94"/>
      <c r="AZ432" s="95"/>
      <c r="BA432" s="94"/>
      <c r="BB432" s="95"/>
      <c r="BC432" s="94"/>
      <c r="BD432" s="96"/>
      <c r="BE432" s="130" t="str">
        <f t="shared" si="55"/>
        <v/>
      </c>
      <c r="BF432" s="130" t="str">
        <f t="shared" si="55"/>
        <v/>
      </c>
      <c r="BG432" s="130" t="str">
        <f t="shared" si="55"/>
        <v/>
      </c>
      <c r="BH432" s="130" t="str">
        <f t="shared" si="55"/>
        <v/>
      </c>
      <c r="BI432" s="130" t="str">
        <f t="shared" si="55"/>
        <v/>
      </c>
      <c r="BJ432" s="86"/>
      <c r="BK432" s="104"/>
    </row>
    <row r="433" spans="1:63" ht="26.1" customHeight="1" x14ac:dyDescent="0.25">
      <c r="A433" s="143"/>
      <c r="B433" s="32">
        <f t="shared" si="52"/>
        <v>45583</v>
      </c>
      <c r="C433" s="19" t="str">
        <f t="shared" si="51"/>
        <v>Fr</v>
      </c>
      <c r="D433" s="20" t="str">
        <f t="shared" si="50"/>
        <v/>
      </c>
      <c r="E433" s="69" t="str">
        <f>IFERROR(VLOOKUP(B433,Einstellungen!$B$7:$C$122,2,FALSE),"")</f>
        <v/>
      </c>
      <c r="F433" s="97"/>
      <c r="G433" s="93"/>
      <c r="H433" s="115" t="str">
        <f t="shared" si="54"/>
        <v/>
      </c>
      <c r="I433" s="94"/>
      <c r="J433" s="95"/>
      <c r="K433" s="94"/>
      <c r="L433" s="95"/>
      <c r="M433" s="94"/>
      <c r="N433" s="95"/>
      <c r="O433" s="94"/>
      <c r="P433" s="95"/>
      <c r="Q433" s="94"/>
      <c r="R433" s="95"/>
      <c r="S433" s="94"/>
      <c r="T433" s="95"/>
      <c r="U433" s="94"/>
      <c r="V433" s="95"/>
      <c r="W433" s="94"/>
      <c r="X433" s="95"/>
      <c r="Y433" s="94"/>
      <c r="Z433" s="95"/>
      <c r="AA433" s="94"/>
      <c r="AB433" s="95"/>
      <c r="AC433" s="94"/>
      <c r="AD433" s="95"/>
      <c r="AE433" s="94"/>
      <c r="AF433" s="95"/>
      <c r="AG433" s="94"/>
      <c r="AH433" s="95"/>
      <c r="AI433" s="94"/>
      <c r="AJ433" s="95"/>
      <c r="AK433" s="94"/>
      <c r="AL433" s="95"/>
      <c r="AM433" s="94"/>
      <c r="AN433" s="95"/>
      <c r="AO433" s="94"/>
      <c r="AP433" s="95"/>
      <c r="AQ433" s="94"/>
      <c r="AR433" s="95"/>
      <c r="AS433" s="94"/>
      <c r="AT433" s="95"/>
      <c r="AU433" s="94"/>
      <c r="AV433" s="95"/>
      <c r="AW433" s="94"/>
      <c r="AX433" s="95"/>
      <c r="AY433" s="94"/>
      <c r="AZ433" s="95"/>
      <c r="BA433" s="94"/>
      <c r="BB433" s="95"/>
      <c r="BC433" s="94"/>
      <c r="BD433" s="96"/>
      <c r="BE433" s="130" t="str">
        <f t="shared" si="55"/>
        <v/>
      </c>
      <c r="BF433" s="130" t="str">
        <f t="shared" si="55"/>
        <v/>
      </c>
      <c r="BG433" s="130" t="str">
        <f t="shared" si="55"/>
        <v/>
      </c>
      <c r="BH433" s="130" t="str">
        <f t="shared" si="55"/>
        <v/>
      </c>
      <c r="BI433" s="130" t="str">
        <f t="shared" si="55"/>
        <v/>
      </c>
      <c r="BJ433" s="86"/>
      <c r="BK433" s="104"/>
    </row>
    <row r="434" spans="1:63" ht="26.1" customHeight="1" x14ac:dyDescent="0.25">
      <c r="A434" s="143"/>
      <c r="B434" s="32">
        <f t="shared" si="52"/>
        <v>45584</v>
      </c>
      <c r="C434" s="19" t="str">
        <f t="shared" si="51"/>
        <v>Sa</v>
      </c>
      <c r="D434" s="20" t="str">
        <f t="shared" si="50"/>
        <v/>
      </c>
      <c r="E434" s="69" t="str">
        <f>IFERROR(VLOOKUP(B434,Einstellungen!$B$7:$C$122,2,FALSE),"")</f>
        <v/>
      </c>
      <c r="F434" s="97"/>
      <c r="G434" s="93"/>
      <c r="H434" s="115" t="str">
        <f t="shared" si="54"/>
        <v/>
      </c>
      <c r="I434" s="94"/>
      <c r="J434" s="95"/>
      <c r="K434" s="94"/>
      <c r="L434" s="95"/>
      <c r="M434" s="94"/>
      <c r="N434" s="95"/>
      <c r="O434" s="94"/>
      <c r="P434" s="95"/>
      <c r="Q434" s="94"/>
      <c r="R434" s="95"/>
      <c r="S434" s="94"/>
      <c r="T434" s="95"/>
      <c r="U434" s="94"/>
      <c r="V434" s="95"/>
      <c r="W434" s="94"/>
      <c r="X434" s="95"/>
      <c r="Y434" s="94"/>
      <c r="Z434" s="95"/>
      <c r="AA434" s="94"/>
      <c r="AB434" s="95"/>
      <c r="AC434" s="94"/>
      <c r="AD434" s="95"/>
      <c r="AE434" s="94"/>
      <c r="AF434" s="95"/>
      <c r="AG434" s="94"/>
      <c r="AH434" s="95"/>
      <c r="AI434" s="94"/>
      <c r="AJ434" s="95"/>
      <c r="AK434" s="94"/>
      <c r="AL434" s="95"/>
      <c r="AM434" s="94"/>
      <c r="AN434" s="95"/>
      <c r="AO434" s="94"/>
      <c r="AP434" s="95"/>
      <c r="AQ434" s="94"/>
      <c r="AR434" s="95"/>
      <c r="AS434" s="94"/>
      <c r="AT434" s="95"/>
      <c r="AU434" s="94"/>
      <c r="AV434" s="95"/>
      <c r="AW434" s="94"/>
      <c r="AX434" s="95"/>
      <c r="AY434" s="94"/>
      <c r="AZ434" s="95"/>
      <c r="BA434" s="94"/>
      <c r="BB434" s="95"/>
      <c r="BC434" s="94"/>
      <c r="BD434" s="96"/>
      <c r="BE434" s="130" t="str">
        <f t="shared" si="55"/>
        <v/>
      </c>
      <c r="BF434" s="130" t="str">
        <f t="shared" si="55"/>
        <v/>
      </c>
      <c r="BG434" s="130" t="str">
        <f t="shared" si="55"/>
        <v/>
      </c>
      <c r="BH434" s="130" t="str">
        <f t="shared" si="55"/>
        <v/>
      </c>
      <c r="BI434" s="130" t="str">
        <f t="shared" si="55"/>
        <v/>
      </c>
      <c r="BJ434" s="86"/>
      <c r="BK434" s="104"/>
    </row>
    <row r="435" spans="1:63" ht="26.1" customHeight="1" x14ac:dyDescent="0.25">
      <c r="A435" s="143"/>
      <c r="B435" s="32">
        <f t="shared" si="52"/>
        <v>45585</v>
      </c>
      <c r="C435" s="19" t="str">
        <f t="shared" si="51"/>
        <v>So</v>
      </c>
      <c r="D435" s="20" t="str">
        <f t="shared" si="50"/>
        <v/>
      </c>
      <c r="E435" s="69" t="str">
        <f>IFERROR(VLOOKUP(B435,Einstellungen!$B$7:$C$122,2,FALSE),"")</f>
        <v/>
      </c>
      <c r="F435" s="97"/>
      <c r="G435" s="93"/>
      <c r="H435" s="115" t="str">
        <f t="shared" si="54"/>
        <v/>
      </c>
      <c r="I435" s="94"/>
      <c r="J435" s="95"/>
      <c r="K435" s="94"/>
      <c r="L435" s="95"/>
      <c r="M435" s="94"/>
      <c r="N435" s="95"/>
      <c r="O435" s="94"/>
      <c r="P435" s="95"/>
      <c r="Q435" s="94"/>
      <c r="R435" s="95"/>
      <c r="S435" s="94"/>
      <c r="T435" s="95"/>
      <c r="U435" s="94"/>
      <c r="V435" s="95"/>
      <c r="W435" s="94"/>
      <c r="X435" s="95"/>
      <c r="Y435" s="94"/>
      <c r="Z435" s="95"/>
      <c r="AA435" s="94"/>
      <c r="AB435" s="95"/>
      <c r="AC435" s="94"/>
      <c r="AD435" s="95"/>
      <c r="AE435" s="94"/>
      <c r="AF435" s="95"/>
      <c r="AG435" s="94"/>
      <c r="AH435" s="95"/>
      <c r="AI435" s="94"/>
      <c r="AJ435" s="95"/>
      <c r="AK435" s="94"/>
      <c r="AL435" s="95"/>
      <c r="AM435" s="94"/>
      <c r="AN435" s="95"/>
      <c r="AO435" s="94"/>
      <c r="AP435" s="95"/>
      <c r="AQ435" s="94"/>
      <c r="AR435" s="95"/>
      <c r="AS435" s="94"/>
      <c r="AT435" s="95"/>
      <c r="AU435" s="94"/>
      <c r="AV435" s="95"/>
      <c r="AW435" s="94"/>
      <c r="AX435" s="95"/>
      <c r="AY435" s="94"/>
      <c r="AZ435" s="95"/>
      <c r="BA435" s="94"/>
      <c r="BB435" s="95"/>
      <c r="BC435" s="94"/>
      <c r="BD435" s="96"/>
      <c r="BE435" s="130" t="str">
        <f t="shared" si="55"/>
        <v/>
      </c>
      <c r="BF435" s="130" t="str">
        <f t="shared" si="55"/>
        <v/>
      </c>
      <c r="BG435" s="130" t="str">
        <f t="shared" si="55"/>
        <v/>
      </c>
      <c r="BH435" s="130" t="str">
        <f t="shared" si="55"/>
        <v/>
      </c>
      <c r="BI435" s="130" t="str">
        <f t="shared" si="55"/>
        <v/>
      </c>
      <c r="BJ435" s="86"/>
      <c r="BK435" s="104"/>
    </row>
    <row r="436" spans="1:63" ht="26.1" customHeight="1" x14ac:dyDescent="0.25">
      <c r="A436" s="143"/>
      <c r="B436" s="32">
        <f t="shared" si="52"/>
        <v>45586</v>
      </c>
      <c r="C436" s="19" t="str">
        <f t="shared" si="51"/>
        <v>Mo</v>
      </c>
      <c r="D436" s="20">
        <f t="shared" si="50"/>
        <v>43</v>
      </c>
      <c r="E436" s="69" t="str">
        <f>IFERROR(VLOOKUP(B436,Einstellungen!$B$7:$C$122,2,FALSE),"")</f>
        <v/>
      </c>
      <c r="F436" s="97"/>
      <c r="G436" s="93"/>
      <c r="H436" s="115" t="str">
        <f t="shared" si="54"/>
        <v/>
      </c>
      <c r="I436" s="94"/>
      <c r="J436" s="95"/>
      <c r="K436" s="94"/>
      <c r="L436" s="95"/>
      <c r="M436" s="94"/>
      <c r="N436" s="95"/>
      <c r="O436" s="94"/>
      <c r="P436" s="95"/>
      <c r="Q436" s="94"/>
      <c r="R436" s="95"/>
      <c r="S436" s="94"/>
      <c r="T436" s="95"/>
      <c r="U436" s="94"/>
      <c r="V436" s="95"/>
      <c r="W436" s="94"/>
      <c r="X436" s="95"/>
      <c r="Y436" s="94"/>
      <c r="Z436" s="95"/>
      <c r="AA436" s="94"/>
      <c r="AB436" s="95"/>
      <c r="AC436" s="94"/>
      <c r="AD436" s="95"/>
      <c r="AE436" s="94"/>
      <c r="AF436" s="95"/>
      <c r="AG436" s="94"/>
      <c r="AH436" s="95"/>
      <c r="AI436" s="94"/>
      <c r="AJ436" s="95"/>
      <c r="AK436" s="94"/>
      <c r="AL436" s="95"/>
      <c r="AM436" s="94"/>
      <c r="AN436" s="95"/>
      <c r="AO436" s="94"/>
      <c r="AP436" s="95"/>
      <c r="AQ436" s="94"/>
      <c r="AR436" s="95"/>
      <c r="AS436" s="94"/>
      <c r="AT436" s="95"/>
      <c r="AU436" s="94"/>
      <c r="AV436" s="95"/>
      <c r="AW436" s="94"/>
      <c r="AX436" s="95"/>
      <c r="AY436" s="94"/>
      <c r="AZ436" s="95"/>
      <c r="BA436" s="94"/>
      <c r="BB436" s="95"/>
      <c r="BC436" s="94"/>
      <c r="BD436" s="96"/>
      <c r="BE436" s="130" t="str">
        <f t="shared" si="55"/>
        <v/>
      </c>
      <c r="BF436" s="130" t="str">
        <f t="shared" si="55"/>
        <v/>
      </c>
      <c r="BG436" s="130" t="str">
        <f t="shared" si="55"/>
        <v/>
      </c>
      <c r="BH436" s="130" t="str">
        <f t="shared" si="55"/>
        <v/>
      </c>
      <c r="BI436" s="130" t="str">
        <f t="shared" si="55"/>
        <v/>
      </c>
      <c r="BJ436" s="86"/>
      <c r="BK436" s="104"/>
    </row>
    <row r="437" spans="1:63" ht="26.1" customHeight="1" x14ac:dyDescent="0.25">
      <c r="A437" s="143"/>
      <c r="B437" s="32">
        <f t="shared" si="52"/>
        <v>45587</v>
      </c>
      <c r="C437" s="19" t="str">
        <f t="shared" si="51"/>
        <v>Di</v>
      </c>
      <c r="D437" s="20" t="str">
        <f t="shared" si="50"/>
        <v/>
      </c>
      <c r="E437" s="69" t="str">
        <f>IFERROR(VLOOKUP(B437,Einstellungen!$B$7:$C$122,2,FALSE),"")</f>
        <v/>
      </c>
      <c r="F437" s="97"/>
      <c r="G437" s="93"/>
      <c r="H437" s="115" t="str">
        <f t="shared" si="54"/>
        <v/>
      </c>
      <c r="I437" s="94"/>
      <c r="J437" s="95"/>
      <c r="K437" s="94"/>
      <c r="L437" s="95"/>
      <c r="M437" s="94"/>
      <c r="N437" s="95"/>
      <c r="O437" s="94"/>
      <c r="P437" s="95"/>
      <c r="Q437" s="94"/>
      <c r="R437" s="95"/>
      <c r="S437" s="94"/>
      <c r="T437" s="95"/>
      <c r="U437" s="94"/>
      <c r="V437" s="95"/>
      <c r="W437" s="94"/>
      <c r="X437" s="95"/>
      <c r="Y437" s="94"/>
      <c r="Z437" s="95"/>
      <c r="AA437" s="94"/>
      <c r="AB437" s="95"/>
      <c r="AC437" s="94"/>
      <c r="AD437" s="95"/>
      <c r="AE437" s="94"/>
      <c r="AF437" s="95"/>
      <c r="AG437" s="94"/>
      <c r="AH437" s="95"/>
      <c r="AI437" s="94"/>
      <c r="AJ437" s="95"/>
      <c r="AK437" s="94"/>
      <c r="AL437" s="95"/>
      <c r="AM437" s="94"/>
      <c r="AN437" s="95"/>
      <c r="AO437" s="94"/>
      <c r="AP437" s="95"/>
      <c r="AQ437" s="94"/>
      <c r="AR437" s="95"/>
      <c r="AS437" s="94"/>
      <c r="AT437" s="95"/>
      <c r="AU437" s="94"/>
      <c r="AV437" s="95"/>
      <c r="AW437" s="94"/>
      <c r="AX437" s="95"/>
      <c r="AY437" s="94"/>
      <c r="AZ437" s="95"/>
      <c r="BA437" s="94"/>
      <c r="BB437" s="95"/>
      <c r="BC437" s="94"/>
      <c r="BD437" s="96"/>
      <c r="BE437" s="130" t="str">
        <f t="shared" si="55"/>
        <v/>
      </c>
      <c r="BF437" s="130" t="str">
        <f t="shared" si="55"/>
        <v/>
      </c>
      <c r="BG437" s="130" t="str">
        <f t="shared" si="55"/>
        <v/>
      </c>
      <c r="BH437" s="130" t="str">
        <f t="shared" si="55"/>
        <v/>
      </c>
      <c r="BI437" s="130" t="str">
        <f t="shared" si="55"/>
        <v/>
      </c>
      <c r="BJ437" s="86"/>
      <c r="BK437" s="104"/>
    </row>
    <row r="438" spans="1:63" ht="26.1" customHeight="1" x14ac:dyDescent="0.25">
      <c r="A438" s="143"/>
      <c r="B438" s="32">
        <f t="shared" si="52"/>
        <v>45588</v>
      </c>
      <c r="C438" s="19" t="str">
        <f t="shared" si="51"/>
        <v>Mi</v>
      </c>
      <c r="D438" s="20" t="str">
        <f t="shared" si="50"/>
        <v/>
      </c>
      <c r="E438" s="69" t="str">
        <f>IFERROR(VLOOKUP(B438,Einstellungen!$B$7:$C$122,2,FALSE),"")</f>
        <v/>
      </c>
      <c r="F438" s="97"/>
      <c r="G438" s="93"/>
      <c r="H438" s="115" t="str">
        <f t="shared" si="54"/>
        <v/>
      </c>
      <c r="I438" s="94"/>
      <c r="J438" s="95"/>
      <c r="K438" s="94"/>
      <c r="L438" s="95"/>
      <c r="M438" s="94"/>
      <c r="N438" s="95"/>
      <c r="O438" s="94"/>
      <c r="P438" s="95"/>
      <c r="Q438" s="94"/>
      <c r="R438" s="95"/>
      <c r="S438" s="94"/>
      <c r="T438" s="95"/>
      <c r="U438" s="94"/>
      <c r="V438" s="95"/>
      <c r="W438" s="94"/>
      <c r="X438" s="95"/>
      <c r="Y438" s="94"/>
      <c r="Z438" s="95"/>
      <c r="AA438" s="94"/>
      <c r="AB438" s="95"/>
      <c r="AC438" s="94"/>
      <c r="AD438" s="95"/>
      <c r="AE438" s="94"/>
      <c r="AF438" s="95"/>
      <c r="AG438" s="94"/>
      <c r="AH438" s="95"/>
      <c r="AI438" s="94"/>
      <c r="AJ438" s="95"/>
      <c r="AK438" s="94"/>
      <c r="AL438" s="95"/>
      <c r="AM438" s="94"/>
      <c r="AN438" s="95"/>
      <c r="AO438" s="94"/>
      <c r="AP438" s="95"/>
      <c r="AQ438" s="94"/>
      <c r="AR438" s="95"/>
      <c r="AS438" s="94"/>
      <c r="AT438" s="95"/>
      <c r="AU438" s="94"/>
      <c r="AV438" s="95"/>
      <c r="AW438" s="94"/>
      <c r="AX438" s="95"/>
      <c r="AY438" s="94"/>
      <c r="AZ438" s="95"/>
      <c r="BA438" s="94"/>
      <c r="BB438" s="95"/>
      <c r="BC438" s="94"/>
      <c r="BD438" s="96"/>
      <c r="BE438" s="130" t="str">
        <f t="shared" si="55"/>
        <v/>
      </c>
      <c r="BF438" s="130" t="str">
        <f t="shared" si="55"/>
        <v/>
      </c>
      <c r="BG438" s="130" t="str">
        <f t="shared" si="55"/>
        <v/>
      </c>
      <c r="BH438" s="130" t="str">
        <f t="shared" si="55"/>
        <v/>
      </c>
      <c r="BI438" s="130" t="str">
        <f t="shared" si="55"/>
        <v/>
      </c>
      <c r="BJ438" s="86"/>
      <c r="BK438" s="104"/>
    </row>
    <row r="439" spans="1:63" ht="26.1" customHeight="1" x14ac:dyDescent="0.25">
      <c r="A439" s="143"/>
      <c r="B439" s="32">
        <f t="shared" si="52"/>
        <v>45589</v>
      </c>
      <c r="C439" s="19" t="str">
        <f t="shared" si="51"/>
        <v>Do</v>
      </c>
      <c r="D439" s="20" t="str">
        <f t="shared" si="50"/>
        <v/>
      </c>
      <c r="E439" s="69" t="str">
        <f>IFERROR(VLOOKUP(B439,Einstellungen!$B$7:$C$122,2,FALSE),"")</f>
        <v/>
      </c>
      <c r="F439" s="97"/>
      <c r="G439" s="93"/>
      <c r="H439" s="115" t="str">
        <f t="shared" si="54"/>
        <v/>
      </c>
      <c r="I439" s="94"/>
      <c r="J439" s="95"/>
      <c r="K439" s="94"/>
      <c r="L439" s="95"/>
      <c r="M439" s="94"/>
      <c r="N439" s="95"/>
      <c r="O439" s="94"/>
      <c r="P439" s="95"/>
      <c r="Q439" s="94"/>
      <c r="R439" s="95"/>
      <c r="S439" s="94"/>
      <c r="T439" s="95"/>
      <c r="U439" s="94"/>
      <c r="V439" s="95"/>
      <c r="W439" s="94"/>
      <c r="X439" s="95"/>
      <c r="Y439" s="94"/>
      <c r="Z439" s="95"/>
      <c r="AA439" s="94"/>
      <c r="AB439" s="95"/>
      <c r="AC439" s="94"/>
      <c r="AD439" s="95"/>
      <c r="AE439" s="94"/>
      <c r="AF439" s="95"/>
      <c r="AG439" s="94"/>
      <c r="AH439" s="95"/>
      <c r="AI439" s="94"/>
      <c r="AJ439" s="95"/>
      <c r="AK439" s="94"/>
      <c r="AL439" s="95"/>
      <c r="AM439" s="94"/>
      <c r="AN439" s="95"/>
      <c r="AO439" s="94"/>
      <c r="AP439" s="95"/>
      <c r="AQ439" s="94"/>
      <c r="AR439" s="95"/>
      <c r="AS439" s="94"/>
      <c r="AT439" s="95"/>
      <c r="AU439" s="94"/>
      <c r="AV439" s="95"/>
      <c r="AW439" s="94"/>
      <c r="AX439" s="95"/>
      <c r="AY439" s="94"/>
      <c r="AZ439" s="95"/>
      <c r="BA439" s="94"/>
      <c r="BB439" s="95"/>
      <c r="BC439" s="94"/>
      <c r="BD439" s="96"/>
      <c r="BE439" s="130" t="str">
        <f t="shared" si="55"/>
        <v/>
      </c>
      <c r="BF439" s="130" t="str">
        <f t="shared" si="55"/>
        <v/>
      </c>
      <c r="BG439" s="130" t="str">
        <f t="shared" si="55"/>
        <v/>
      </c>
      <c r="BH439" s="130" t="str">
        <f t="shared" si="55"/>
        <v/>
      </c>
      <c r="BI439" s="130" t="str">
        <f t="shared" si="55"/>
        <v/>
      </c>
      <c r="BJ439" s="86"/>
      <c r="BK439" s="104"/>
    </row>
    <row r="440" spans="1:63" ht="26.1" customHeight="1" x14ac:dyDescent="0.25">
      <c r="A440" s="143"/>
      <c r="B440" s="32">
        <f t="shared" si="52"/>
        <v>45590</v>
      </c>
      <c r="C440" s="19" t="str">
        <f t="shared" si="51"/>
        <v>Fr</v>
      </c>
      <c r="D440" s="20" t="str">
        <f t="shared" si="50"/>
        <v/>
      </c>
      <c r="E440" s="69" t="str">
        <f>IFERROR(VLOOKUP(B440,Einstellungen!$B$7:$C$122,2,FALSE),"")</f>
        <v/>
      </c>
      <c r="F440" s="97"/>
      <c r="G440" s="93"/>
      <c r="H440" s="115" t="str">
        <f t="shared" si="54"/>
        <v/>
      </c>
      <c r="I440" s="94"/>
      <c r="J440" s="95"/>
      <c r="K440" s="94"/>
      <c r="L440" s="95"/>
      <c r="M440" s="94"/>
      <c r="N440" s="95"/>
      <c r="O440" s="94"/>
      <c r="P440" s="95"/>
      <c r="Q440" s="94"/>
      <c r="R440" s="95"/>
      <c r="S440" s="94"/>
      <c r="T440" s="95"/>
      <c r="U440" s="94"/>
      <c r="V440" s="95"/>
      <c r="W440" s="94"/>
      <c r="X440" s="95"/>
      <c r="Y440" s="94"/>
      <c r="Z440" s="95"/>
      <c r="AA440" s="94"/>
      <c r="AB440" s="95"/>
      <c r="AC440" s="94"/>
      <c r="AD440" s="95"/>
      <c r="AE440" s="94"/>
      <c r="AF440" s="95"/>
      <c r="AG440" s="94"/>
      <c r="AH440" s="95"/>
      <c r="AI440" s="94"/>
      <c r="AJ440" s="95"/>
      <c r="AK440" s="94"/>
      <c r="AL440" s="95"/>
      <c r="AM440" s="94"/>
      <c r="AN440" s="95"/>
      <c r="AO440" s="94"/>
      <c r="AP440" s="95"/>
      <c r="AQ440" s="94"/>
      <c r="AR440" s="95"/>
      <c r="AS440" s="94"/>
      <c r="AT440" s="95"/>
      <c r="AU440" s="94"/>
      <c r="AV440" s="95"/>
      <c r="AW440" s="94"/>
      <c r="AX440" s="95"/>
      <c r="AY440" s="94"/>
      <c r="AZ440" s="95"/>
      <c r="BA440" s="94"/>
      <c r="BB440" s="95"/>
      <c r="BC440" s="94"/>
      <c r="BD440" s="96"/>
      <c r="BE440" s="130" t="str">
        <f t="shared" si="55"/>
        <v/>
      </c>
      <c r="BF440" s="130" t="str">
        <f t="shared" si="55"/>
        <v/>
      </c>
      <c r="BG440" s="130" t="str">
        <f t="shared" si="55"/>
        <v/>
      </c>
      <c r="BH440" s="130" t="str">
        <f t="shared" si="55"/>
        <v/>
      </c>
      <c r="BI440" s="130" t="str">
        <f t="shared" si="55"/>
        <v/>
      </c>
      <c r="BJ440" s="86"/>
      <c r="BK440" s="104"/>
    </row>
    <row r="441" spans="1:63" ht="26.1" customHeight="1" x14ac:dyDescent="0.25">
      <c r="A441" s="143"/>
      <c r="B441" s="32">
        <f t="shared" si="52"/>
        <v>45591</v>
      </c>
      <c r="C441" s="19" t="str">
        <f t="shared" si="51"/>
        <v>Sa</v>
      </c>
      <c r="D441" s="20" t="str">
        <f t="shared" si="50"/>
        <v/>
      </c>
      <c r="E441" s="69" t="str">
        <f>IFERROR(VLOOKUP(B441,Einstellungen!$B$7:$C$122,2,FALSE),"")</f>
        <v/>
      </c>
      <c r="F441" s="97"/>
      <c r="G441" s="93"/>
      <c r="H441" s="115" t="str">
        <f t="shared" si="54"/>
        <v/>
      </c>
      <c r="I441" s="94"/>
      <c r="J441" s="95"/>
      <c r="K441" s="94"/>
      <c r="L441" s="95"/>
      <c r="M441" s="94"/>
      <c r="N441" s="95"/>
      <c r="O441" s="94"/>
      <c r="P441" s="95"/>
      <c r="Q441" s="94"/>
      <c r="R441" s="95"/>
      <c r="S441" s="94"/>
      <c r="T441" s="95"/>
      <c r="U441" s="94"/>
      <c r="V441" s="95"/>
      <c r="W441" s="94"/>
      <c r="X441" s="95"/>
      <c r="Y441" s="94"/>
      <c r="Z441" s="95"/>
      <c r="AA441" s="94"/>
      <c r="AB441" s="95"/>
      <c r="AC441" s="94"/>
      <c r="AD441" s="95"/>
      <c r="AE441" s="94"/>
      <c r="AF441" s="95"/>
      <c r="AG441" s="94"/>
      <c r="AH441" s="95"/>
      <c r="AI441" s="94"/>
      <c r="AJ441" s="95"/>
      <c r="AK441" s="94"/>
      <c r="AL441" s="95"/>
      <c r="AM441" s="94"/>
      <c r="AN441" s="95"/>
      <c r="AO441" s="94"/>
      <c r="AP441" s="95"/>
      <c r="AQ441" s="94"/>
      <c r="AR441" s="95"/>
      <c r="AS441" s="94"/>
      <c r="AT441" s="95"/>
      <c r="AU441" s="94"/>
      <c r="AV441" s="95"/>
      <c r="AW441" s="94"/>
      <c r="AX441" s="95"/>
      <c r="AY441" s="94"/>
      <c r="AZ441" s="95"/>
      <c r="BA441" s="94"/>
      <c r="BB441" s="95"/>
      <c r="BC441" s="94"/>
      <c r="BD441" s="96"/>
      <c r="BE441" s="130" t="str">
        <f t="shared" si="55"/>
        <v/>
      </c>
      <c r="BF441" s="130" t="str">
        <f t="shared" si="55"/>
        <v/>
      </c>
      <c r="BG441" s="130" t="str">
        <f t="shared" si="55"/>
        <v/>
      </c>
      <c r="BH441" s="130" t="str">
        <f t="shared" si="55"/>
        <v/>
      </c>
      <c r="BI441" s="130" t="str">
        <f t="shared" si="55"/>
        <v/>
      </c>
      <c r="BJ441" s="86"/>
      <c r="BK441" s="104"/>
    </row>
    <row r="442" spans="1:63" ht="26.1" customHeight="1" x14ac:dyDescent="0.25">
      <c r="A442" s="143"/>
      <c r="B442" s="32">
        <f t="shared" si="52"/>
        <v>45592</v>
      </c>
      <c r="C442" s="19" t="str">
        <f t="shared" si="51"/>
        <v>So</v>
      </c>
      <c r="D442" s="20" t="str">
        <f t="shared" si="50"/>
        <v/>
      </c>
      <c r="E442" s="69" t="str">
        <f>IFERROR(VLOOKUP(B442,Einstellungen!$B$7:$C$122,2,FALSE),"")</f>
        <v/>
      </c>
      <c r="F442" s="97"/>
      <c r="G442" s="93"/>
      <c r="H442" s="115" t="str">
        <f t="shared" si="54"/>
        <v/>
      </c>
      <c r="I442" s="94"/>
      <c r="J442" s="95"/>
      <c r="K442" s="94"/>
      <c r="L442" s="95"/>
      <c r="M442" s="94"/>
      <c r="N442" s="95"/>
      <c r="O442" s="94"/>
      <c r="P442" s="95"/>
      <c r="Q442" s="94"/>
      <c r="R442" s="95"/>
      <c r="S442" s="94"/>
      <c r="T442" s="95"/>
      <c r="U442" s="94"/>
      <c r="V442" s="95"/>
      <c r="W442" s="94"/>
      <c r="X442" s="95"/>
      <c r="Y442" s="94"/>
      <c r="Z442" s="95"/>
      <c r="AA442" s="94"/>
      <c r="AB442" s="95"/>
      <c r="AC442" s="94"/>
      <c r="AD442" s="95"/>
      <c r="AE442" s="94"/>
      <c r="AF442" s="95"/>
      <c r="AG442" s="94"/>
      <c r="AH442" s="95"/>
      <c r="AI442" s="94"/>
      <c r="AJ442" s="95"/>
      <c r="AK442" s="94"/>
      <c r="AL442" s="95"/>
      <c r="AM442" s="94"/>
      <c r="AN442" s="95"/>
      <c r="AO442" s="94"/>
      <c r="AP442" s="95"/>
      <c r="AQ442" s="94"/>
      <c r="AR442" s="95"/>
      <c r="AS442" s="94"/>
      <c r="AT442" s="95"/>
      <c r="AU442" s="94"/>
      <c r="AV442" s="95"/>
      <c r="AW442" s="94"/>
      <c r="AX442" s="95"/>
      <c r="AY442" s="94"/>
      <c r="AZ442" s="95"/>
      <c r="BA442" s="94"/>
      <c r="BB442" s="95"/>
      <c r="BC442" s="94"/>
      <c r="BD442" s="96"/>
      <c r="BE442" s="130" t="str">
        <f t="shared" si="55"/>
        <v/>
      </c>
      <c r="BF442" s="130" t="str">
        <f t="shared" si="55"/>
        <v/>
      </c>
      <c r="BG442" s="130" t="str">
        <f t="shared" si="55"/>
        <v/>
      </c>
      <c r="BH442" s="130" t="str">
        <f t="shared" si="55"/>
        <v/>
      </c>
      <c r="BI442" s="130" t="str">
        <f t="shared" si="55"/>
        <v/>
      </c>
      <c r="BJ442" s="86"/>
      <c r="BK442" s="104"/>
    </row>
    <row r="443" spans="1:63" ht="26.1" customHeight="1" x14ac:dyDescent="0.25">
      <c r="A443" s="143"/>
      <c r="B443" s="32">
        <f t="shared" si="52"/>
        <v>45593</v>
      </c>
      <c r="C443" s="19" t="str">
        <f t="shared" si="51"/>
        <v>Mo</v>
      </c>
      <c r="D443" s="20">
        <f t="shared" si="50"/>
        <v>44</v>
      </c>
      <c r="E443" s="69" t="str">
        <f>IFERROR(VLOOKUP(B443,Einstellungen!$B$7:$C$122,2,FALSE),"")</f>
        <v/>
      </c>
      <c r="F443" s="97"/>
      <c r="G443" s="93"/>
      <c r="H443" s="115" t="str">
        <f t="shared" si="54"/>
        <v/>
      </c>
      <c r="I443" s="94"/>
      <c r="J443" s="95"/>
      <c r="K443" s="94"/>
      <c r="L443" s="95"/>
      <c r="M443" s="94"/>
      <c r="N443" s="95"/>
      <c r="O443" s="94"/>
      <c r="P443" s="95"/>
      <c r="Q443" s="94"/>
      <c r="R443" s="95"/>
      <c r="S443" s="94"/>
      <c r="T443" s="95"/>
      <c r="U443" s="94"/>
      <c r="V443" s="95"/>
      <c r="W443" s="94"/>
      <c r="X443" s="95"/>
      <c r="Y443" s="94"/>
      <c r="Z443" s="95"/>
      <c r="AA443" s="94"/>
      <c r="AB443" s="95"/>
      <c r="AC443" s="94"/>
      <c r="AD443" s="95"/>
      <c r="AE443" s="94"/>
      <c r="AF443" s="95"/>
      <c r="AG443" s="94"/>
      <c r="AH443" s="95"/>
      <c r="AI443" s="94"/>
      <c r="AJ443" s="95"/>
      <c r="AK443" s="94"/>
      <c r="AL443" s="95"/>
      <c r="AM443" s="94"/>
      <c r="AN443" s="95"/>
      <c r="AO443" s="94"/>
      <c r="AP443" s="95"/>
      <c r="AQ443" s="94"/>
      <c r="AR443" s="95"/>
      <c r="AS443" s="94"/>
      <c r="AT443" s="95"/>
      <c r="AU443" s="94"/>
      <c r="AV443" s="95"/>
      <c r="AW443" s="94"/>
      <c r="AX443" s="95"/>
      <c r="AY443" s="94"/>
      <c r="AZ443" s="95"/>
      <c r="BA443" s="94"/>
      <c r="BB443" s="95"/>
      <c r="BC443" s="94"/>
      <c r="BD443" s="96"/>
      <c r="BE443" s="130" t="str">
        <f t="shared" si="55"/>
        <v/>
      </c>
      <c r="BF443" s="130" t="str">
        <f t="shared" si="55"/>
        <v/>
      </c>
      <c r="BG443" s="130" t="str">
        <f t="shared" si="55"/>
        <v/>
      </c>
      <c r="BH443" s="130" t="str">
        <f t="shared" si="55"/>
        <v/>
      </c>
      <c r="BI443" s="130" t="str">
        <f t="shared" si="55"/>
        <v/>
      </c>
      <c r="BJ443" s="86"/>
      <c r="BK443" s="104"/>
    </row>
    <row r="444" spans="1:63" ht="26.1" customHeight="1" x14ac:dyDescent="0.25">
      <c r="A444" s="143"/>
      <c r="B444" s="32">
        <f t="shared" si="52"/>
        <v>45594</v>
      </c>
      <c r="C444" s="19" t="str">
        <f t="shared" si="51"/>
        <v>Di</v>
      </c>
      <c r="D444" s="20" t="str">
        <f t="shared" si="50"/>
        <v/>
      </c>
      <c r="E444" s="69" t="str">
        <f>IFERROR(VLOOKUP(B444,Einstellungen!$B$7:$C$122,2,FALSE),"")</f>
        <v/>
      </c>
      <c r="F444" s="97"/>
      <c r="G444" s="93"/>
      <c r="H444" s="115" t="str">
        <f t="shared" si="54"/>
        <v/>
      </c>
      <c r="I444" s="94"/>
      <c r="J444" s="95"/>
      <c r="K444" s="94"/>
      <c r="L444" s="95"/>
      <c r="M444" s="94"/>
      <c r="N444" s="95"/>
      <c r="O444" s="94"/>
      <c r="P444" s="95"/>
      <c r="Q444" s="94"/>
      <c r="R444" s="95"/>
      <c r="S444" s="94"/>
      <c r="T444" s="95"/>
      <c r="U444" s="94"/>
      <c r="V444" s="95"/>
      <c r="W444" s="94"/>
      <c r="X444" s="95"/>
      <c r="Y444" s="94"/>
      <c r="Z444" s="95"/>
      <c r="AA444" s="94"/>
      <c r="AB444" s="95"/>
      <c r="AC444" s="94"/>
      <c r="AD444" s="95"/>
      <c r="AE444" s="94"/>
      <c r="AF444" s="95"/>
      <c r="AG444" s="94"/>
      <c r="AH444" s="95"/>
      <c r="AI444" s="94"/>
      <c r="AJ444" s="95"/>
      <c r="AK444" s="94"/>
      <c r="AL444" s="95"/>
      <c r="AM444" s="94"/>
      <c r="AN444" s="95"/>
      <c r="AO444" s="94"/>
      <c r="AP444" s="95"/>
      <c r="AQ444" s="94"/>
      <c r="AR444" s="95"/>
      <c r="AS444" s="94"/>
      <c r="AT444" s="95"/>
      <c r="AU444" s="94"/>
      <c r="AV444" s="95"/>
      <c r="AW444" s="94"/>
      <c r="AX444" s="95"/>
      <c r="AY444" s="94"/>
      <c r="AZ444" s="95"/>
      <c r="BA444" s="94"/>
      <c r="BB444" s="95"/>
      <c r="BC444" s="94"/>
      <c r="BD444" s="96"/>
      <c r="BE444" s="130" t="str">
        <f t="shared" si="55"/>
        <v/>
      </c>
      <c r="BF444" s="130" t="str">
        <f t="shared" si="55"/>
        <v/>
      </c>
      <c r="BG444" s="130" t="str">
        <f t="shared" si="55"/>
        <v/>
      </c>
      <c r="BH444" s="130" t="str">
        <f t="shared" si="55"/>
        <v/>
      </c>
      <c r="BI444" s="130" t="str">
        <f t="shared" si="55"/>
        <v/>
      </c>
      <c r="BJ444" s="86"/>
      <c r="BK444" s="104"/>
    </row>
    <row r="445" spans="1:63" ht="26.1" customHeight="1" x14ac:dyDescent="0.25">
      <c r="A445" s="143"/>
      <c r="B445" s="32">
        <f t="shared" si="52"/>
        <v>45595</v>
      </c>
      <c r="C445" s="19" t="str">
        <f t="shared" si="51"/>
        <v>Mi</v>
      </c>
      <c r="D445" s="20" t="str">
        <f t="shared" si="50"/>
        <v/>
      </c>
      <c r="E445" s="69" t="str">
        <f>IFERROR(VLOOKUP(B445,Einstellungen!$B$7:$C$122,2,FALSE),"")</f>
        <v/>
      </c>
      <c r="F445" s="97"/>
      <c r="G445" s="93"/>
      <c r="H445" s="115" t="str">
        <f t="shared" si="54"/>
        <v/>
      </c>
      <c r="I445" s="94"/>
      <c r="J445" s="95"/>
      <c r="K445" s="94"/>
      <c r="L445" s="95"/>
      <c r="M445" s="94"/>
      <c r="N445" s="95"/>
      <c r="O445" s="94"/>
      <c r="P445" s="95"/>
      <c r="Q445" s="94"/>
      <c r="R445" s="95"/>
      <c r="S445" s="94"/>
      <c r="T445" s="95"/>
      <c r="U445" s="94"/>
      <c r="V445" s="95"/>
      <c r="W445" s="94"/>
      <c r="X445" s="95"/>
      <c r="Y445" s="94"/>
      <c r="Z445" s="95"/>
      <c r="AA445" s="94"/>
      <c r="AB445" s="95"/>
      <c r="AC445" s="94"/>
      <c r="AD445" s="95"/>
      <c r="AE445" s="94"/>
      <c r="AF445" s="95"/>
      <c r="AG445" s="94"/>
      <c r="AH445" s="95"/>
      <c r="AI445" s="94"/>
      <c r="AJ445" s="95"/>
      <c r="AK445" s="94"/>
      <c r="AL445" s="95"/>
      <c r="AM445" s="94"/>
      <c r="AN445" s="95"/>
      <c r="AO445" s="94"/>
      <c r="AP445" s="95"/>
      <c r="AQ445" s="94"/>
      <c r="AR445" s="95"/>
      <c r="AS445" s="94"/>
      <c r="AT445" s="95"/>
      <c r="AU445" s="94"/>
      <c r="AV445" s="95"/>
      <c r="AW445" s="94"/>
      <c r="AX445" s="95"/>
      <c r="AY445" s="94"/>
      <c r="AZ445" s="95"/>
      <c r="BA445" s="94"/>
      <c r="BB445" s="95"/>
      <c r="BC445" s="94"/>
      <c r="BD445" s="96"/>
      <c r="BE445" s="130" t="str">
        <f t="shared" si="55"/>
        <v/>
      </c>
      <c r="BF445" s="130" t="str">
        <f t="shared" si="55"/>
        <v/>
      </c>
      <c r="BG445" s="130" t="str">
        <f t="shared" si="55"/>
        <v/>
      </c>
      <c r="BH445" s="130" t="str">
        <f t="shared" si="55"/>
        <v/>
      </c>
      <c r="BI445" s="130" t="str">
        <f t="shared" si="55"/>
        <v/>
      </c>
      <c r="BJ445" s="86"/>
      <c r="BK445" s="104"/>
    </row>
    <row r="446" spans="1:63" ht="26.1" customHeight="1" x14ac:dyDescent="0.25">
      <c r="A446" s="143"/>
      <c r="B446" s="32">
        <f t="shared" si="52"/>
        <v>45596</v>
      </c>
      <c r="C446" s="19" t="str">
        <f t="shared" si="51"/>
        <v>Do</v>
      </c>
      <c r="D446" s="20" t="str">
        <f t="shared" si="50"/>
        <v/>
      </c>
      <c r="E446" s="69" t="str">
        <f>IFERROR(VLOOKUP(B446,Einstellungen!$B$7:$C$122,2,FALSE),"")</f>
        <v/>
      </c>
      <c r="F446" s="97"/>
      <c r="G446" s="93"/>
      <c r="H446" s="115" t="str">
        <f t="shared" si="54"/>
        <v/>
      </c>
      <c r="I446" s="94"/>
      <c r="J446" s="95"/>
      <c r="K446" s="94"/>
      <c r="L446" s="95"/>
      <c r="M446" s="94"/>
      <c r="N446" s="95"/>
      <c r="O446" s="94"/>
      <c r="P446" s="95"/>
      <c r="Q446" s="94"/>
      <c r="R446" s="95"/>
      <c r="S446" s="94"/>
      <c r="T446" s="95"/>
      <c r="U446" s="94"/>
      <c r="V446" s="95"/>
      <c r="W446" s="94"/>
      <c r="X446" s="95"/>
      <c r="Y446" s="94"/>
      <c r="Z446" s="95"/>
      <c r="AA446" s="94"/>
      <c r="AB446" s="95"/>
      <c r="AC446" s="94"/>
      <c r="AD446" s="95"/>
      <c r="AE446" s="94"/>
      <c r="AF446" s="95"/>
      <c r="AG446" s="94"/>
      <c r="AH446" s="95"/>
      <c r="AI446" s="94"/>
      <c r="AJ446" s="95"/>
      <c r="AK446" s="94"/>
      <c r="AL446" s="95"/>
      <c r="AM446" s="94"/>
      <c r="AN446" s="95"/>
      <c r="AO446" s="94"/>
      <c r="AP446" s="95"/>
      <c r="AQ446" s="94"/>
      <c r="AR446" s="95"/>
      <c r="AS446" s="94"/>
      <c r="AT446" s="95"/>
      <c r="AU446" s="94"/>
      <c r="AV446" s="95"/>
      <c r="AW446" s="94"/>
      <c r="AX446" s="95"/>
      <c r="AY446" s="94"/>
      <c r="AZ446" s="95"/>
      <c r="BA446" s="94"/>
      <c r="BB446" s="95"/>
      <c r="BC446" s="94"/>
      <c r="BD446" s="96"/>
      <c r="BE446" s="130" t="str">
        <f t="shared" si="55"/>
        <v/>
      </c>
      <c r="BF446" s="130" t="str">
        <f t="shared" si="55"/>
        <v/>
      </c>
      <c r="BG446" s="130" t="str">
        <f t="shared" si="55"/>
        <v/>
      </c>
      <c r="BH446" s="130" t="str">
        <f t="shared" si="55"/>
        <v/>
      </c>
      <c r="BI446" s="130" t="str">
        <f t="shared" si="55"/>
        <v/>
      </c>
      <c r="BJ446" s="86"/>
      <c r="BK446" s="104"/>
    </row>
    <row r="447" spans="1:63" ht="26.1" customHeight="1" x14ac:dyDescent="0.25">
      <c r="A447" s="80"/>
      <c r="B447" s="145" t="s">
        <v>107</v>
      </c>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c r="AJ447" s="146"/>
      <c r="AK447" s="146"/>
      <c r="AL447" s="146"/>
      <c r="AM447" s="146"/>
      <c r="AN447" s="146"/>
      <c r="AO447" s="146"/>
      <c r="AP447" s="146"/>
      <c r="AQ447" s="146"/>
      <c r="AR447" s="146"/>
      <c r="AS447" s="146"/>
      <c r="AT447" s="146"/>
      <c r="AU447" s="146"/>
      <c r="AV447" s="146"/>
      <c r="AW447" s="146"/>
      <c r="AX447" s="146"/>
      <c r="AY447" s="146"/>
      <c r="AZ447" s="146"/>
      <c r="BA447" s="146"/>
      <c r="BB447" s="146"/>
      <c r="BC447" s="146"/>
      <c r="BD447" s="146"/>
      <c r="BE447" s="131">
        <f>SUM(BE416:BE446)</f>
        <v>0</v>
      </c>
      <c r="BF447" s="131">
        <f t="shared" ref="BF447:BH447" si="56">SUM(BF416:BF446)</f>
        <v>0</v>
      </c>
      <c r="BG447" s="131">
        <f t="shared" si="56"/>
        <v>0</v>
      </c>
      <c r="BH447" s="131">
        <f t="shared" si="56"/>
        <v>0</v>
      </c>
      <c r="BI447" s="131">
        <f>SUM(BI416:BI446)</f>
        <v>0</v>
      </c>
      <c r="BJ447" s="85" t="str">
        <f>IFERROR(AVERAGE(BJ416:BJ446),"")</f>
        <v/>
      </c>
      <c r="BK447" s="84"/>
    </row>
    <row r="448" spans="1:63" ht="26.1" customHeight="1" x14ac:dyDescent="0.25">
      <c r="A448" s="80"/>
      <c r="B448" s="147"/>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9"/>
      <c r="BF448" s="149"/>
      <c r="BG448" s="149"/>
      <c r="BH448" s="149"/>
      <c r="BI448" s="149"/>
      <c r="BJ448" s="149"/>
      <c r="BK448" s="150"/>
    </row>
    <row r="449" spans="1:63" ht="26.1" customHeight="1" x14ac:dyDescent="0.25">
      <c r="A449" s="80"/>
      <c r="B449" s="147"/>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c r="BI449" s="148"/>
      <c r="BJ449" s="148"/>
      <c r="BK449" s="150"/>
    </row>
    <row r="450" spans="1:63" ht="26.1" customHeight="1" x14ac:dyDescent="0.25">
      <c r="A450" s="80"/>
      <c r="B450" s="147"/>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c r="BI450" s="148"/>
      <c r="BJ450" s="148"/>
      <c r="BK450" s="150"/>
    </row>
    <row r="451" spans="1:63" ht="26.1" customHeight="1" x14ac:dyDescent="0.25">
      <c r="A451" s="80"/>
      <c r="B451" s="147"/>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c r="BI451" s="148"/>
      <c r="BJ451" s="148"/>
      <c r="BK451" s="150"/>
    </row>
    <row r="452" spans="1:63" ht="26.1" customHeight="1" x14ac:dyDescent="0.25">
      <c r="A452" s="80"/>
      <c r="B452" s="147"/>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c r="BI452" s="148"/>
      <c r="BJ452" s="148"/>
      <c r="BK452" s="150"/>
    </row>
    <row r="453" spans="1:63" ht="26.1" customHeight="1" x14ac:dyDescent="0.25">
      <c r="A453" s="80"/>
      <c r="B453" s="147"/>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c r="BI453" s="148"/>
      <c r="BJ453" s="148"/>
      <c r="BK453" s="150"/>
    </row>
    <row r="454" spans="1:63" ht="26.1" customHeight="1" x14ac:dyDescent="0.25">
      <c r="A454" s="80"/>
      <c r="B454" s="147"/>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c r="BI454" s="148"/>
      <c r="BJ454" s="148"/>
      <c r="BK454" s="150"/>
    </row>
    <row r="455" spans="1:63" ht="26.1" customHeight="1" x14ac:dyDescent="0.25">
      <c r="A455" s="80"/>
      <c r="B455" s="147"/>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c r="BI455" s="148"/>
      <c r="BJ455" s="148"/>
      <c r="BK455" s="150"/>
    </row>
    <row r="456" spans="1:63" ht="26.1" customHeight="1" x14ac:dyDescent="0.25">
      <c r="A456" s="80"/>
      <c r="B456" s="147"/>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c r="BI456" s="148"/>
      <c r="BJ456" s="148"/>
      <c r="BK456" s="150"/>
    </row>
    <row r="457" spans="1:63" ht="26.1" customHeight="1" x14ac:dyDescent="0.25">
      <c r="A457" s="80"/>
      <c r="B457" s="147"/>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c r="BI457" s="148"/>
      <c r="BJ457" s="148"/>
      <c r="BK457" s="150"/>
    </row>
    <row r="458" spans="1:63" ht="26.1" customHeight="1" x14ac:dyDescent="0.25">
      <c r="A458" s="80"/>
      <c r="B458" s="147"/>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c r="BI458" s="148"/>
      <c r="BJ458" s="148"/>
      <c r="BK458" s="150"/>
    </row>
    <row r="459" spans="1:63" ht="26.1" customHeight="1" thickBot="1" x14ac:dyDescent="0.3">
      <c r="A459" s="80"/>
      <c r="B459" s="158"/>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c r="AH459" s="159"/>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60"/>
    </row>
    <row r="460" spans="1:63" ht="26.1" customHeight="1" thickBot="1" x14ac:dyDescent="0.3">
      <c r="A460" s="80"/>
      <c r="B460" s="163"/>
      <c r="C460" s="163"/>
      <c r="D460" s="163"/>
      <c r="E460" s="28"/>
      <c r="F460" s="28"/>
      <c r="G460" s="28"/>
      <c r="H460" s="30"/>
      <c r="I460" s="28"/>
      <c r="J460" s="29"/>
      <c r="K460" s="29"/>
      <c r="L460" s="29"/>
      <c r="M460" s="30"/>
      <c r="N460" s="30"/>
      <c r="O460" s="30"/>
      <c r="P460" s="30"/>
      <c r="Q460" s="30"/>
      <c r="R460" s="30"/>
      <c r="S460" s="28"/>
      <c r="T460" s="29"/>
      <c r="U460" s="29"/>
      <c r="V460" s="29"/>
      <c r="W460" s="30"/>
      <c r="X460" s="28"/>
      <c r="Y460" s="29"/>
      <c r="Z460" s="29"/>
      <c r="AA460" s="29"/>
      <c r="AB460" s="30"/>
      <c r="AC460" s="30"/>
      <c r="AD460" s="30"/>
      <c r="AE460" s="30"/>
      <c r="AF460" s="30"/>
      <c r="AG460" s="30"/>
      <c r="AH460" s="28"/>
      <c r="AI460" s="29"/>
      <c r="AJ460" s="29"/>
      <c r="AK460" s="29"/>
      <c r="AL460" s="30"/>
      <c r="AM460" s="30"/>
      <c r="AN460" s="30"/>
      <c r="AO460" s="30"/>
      <c r="AP460" s="30"/>
      <c r="AQ460" s="30"/>
      <c r="AR460" s="30"/>
      <c r="AS460" s="30"/>
      <c r="AT460" s="30"/>
      <c r="AU460" s="30"/>
      <c r="AV460" s="28"/>
      <c r="AW460" s="29"/>
      <c r="AX460" s="29"/>
      <c r="AY460" s="29"/>
      <c r="AZ460" s="30"/>
      <c r="BA460" s="30"/>
      <c r="BB460" s="30"/>
      <c r="BC460" s="30"/>
      <c r="BD460" s="30"/>
      <c r="BE460" s="30"/>
      <c r="BF460" s="30"/>
      <c r="BG460" s="30"/>
      <c r="BH460" s="30"/>
      <c r="BI460" s="30"/>
      <c r="BJ460" s="30"/>
      <c r="BK460" s="31"/>
    </row>
    <row r="461" spans="1:63" ht="26.1" customHeight="1" thickBot="1" x14ac:dyDescent="0.35">
      <c r="A461" s="143" t="s">
        <v>46</v>
      </c>
      <c r="B461" s="156" t="str">
        <f>TEXT(B462,"MMMM")&amp;" "&amp;Kalenderjahr</f>
        <v>November 2024</v>
      </c>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c r="AD461" s="157"/>
      <c r="AE461" s="157"/>
      <c r="AF461" s="157"/>
      <c r="AG461" s="157"/>
      <c r="AH461" s="157"/>
      <c r="AI461" s="157"/>
      <c r="AJ461" s="157"/>
      <c r="AK461" s="157"/>
      <c r="AL461" s="157"/>
      <c r="AM461" s="157"/>
      <c r="AN461" s="157"/>
      <c r="AO461" s="157"/>
      <c r="AP461" s="157"/>
      <c r="AQ461" s="157"/>
      <c r="AR461" s="157"/>
      <c r="AS461" s="157"/>
      <c r="AT461" s="157"/>
      <c r="AU461" s="157"/>
      <c r="AV461" s="157"/>
      <c r="AW461" s="157"/>
      <c r="AX461" s="157"/>
      <c r="AY461" s="157"/>
      <c r="AZ461" s="157"/>
      <c r="BA461" s="157"/>
      <c r="BB461" s="157"/>
      <c r="BC461" s="157"/>
      <c r="BD461" s="157"/>
      <c r="BE461" s="129" t="s">
        <v>94</v>
      </c>
      <c r="BF461" s="129" t="s">
        <v>95</v>
      </c>
      <c r="BG461" s="129" t="s">
        <v>99</v>
      </c>
      <c r="BH461" s="129" t="s">
        <v>100</v>
      </c>
      <c r="BI461" s="129" t="s">
        <v>102</v>
      </c>
      <c r="BJ461" s="129" t="s">
        <v>106</v>
      </c>
      <c r="BK461" s="101" t="s">
        <v>90</v>
      </c>
    </row>
    <row r="462" spans="1:63" ht="26.1" customHeight="1" x14ac:dyDescent="0.25">
      <c r="A462" s="143"/>
      <c r="B462" s="32">
        <f>B446+1</f>
        <v>45597</v>
      </c>
      <c r="C462" s="19" t="str">
        <f t="shared" si="51"/>
        <v>Fr</v>
      </c>
      <c r="D462" s="20" t="str">
        <f t="shared" si="50"/>
        <v/>
      </c>
      <c r="E462" s="69" t="str">
        <f>IFERROR(VLOOKUP(B462,Einstellungen!$B$7:$C$122,2,FALSE),"")</f>
        <v/>
      </c>
      <c r="F462" s="97"/>
      <c r="G462" s="93"/>
      <c r="H462" s="115" t="str">
        <f t="shared" ref="H462:H491" si="57">IF(AND(F462&lt;&gt;"",G462&lt;&gt;""),IF($G462&gt;$F462,$G462-$F462,1+$G462-$F462),"")</f>
        <v/>
      </c>
      <c r="I462" s="90"/>
      <c r="J462" s="91"/>
      <c r="K462" s="90"/>
      <c r="L462" s="91"/>
      <c r="M462" s="90"/>
      <c r="N462" s="91"/>
      <c r="O462" s="90"/>
      <c r="P462" s="91"/>
      <c r="Q462" s="90"/>
      <c r="R462" s="91"/>
      <c r="S462" s="90"/>
      <c r="T462" s="91"/>
      <c r="U462" s="90"/>
      <c r="V462" s="91"/>
      <c r="W462" s="90"/>
      <c r="X462" s="91"/>
      <c r="Y462" s="90"/>
      <c r="Z462" s="91"/>
      <c r="AA462" s="90"/>
      <c r="AB462" s="91"/>
      <c r="AC462" s="90"/>
      <c r="AD462" s="91"/>
      <c r="AE462" s="90"/>
      <c r="AF462" s="91"/>
      <c r="AG462" s="90"/>
      <c r="AH462" s="91"/>
      <c r="AI462" s="90"/>
      <c r="AJ462" s="91"/>
      <c r="AK462" s="90"/>
      <c r="AL462" s="91"/>
      <c r="AM462" s="90"/>
      <c r="AN462" s="91"/>
      <c r="AO462" s="90"/>
      <c r="AP462" s="91"/>
      <c r="AQ462" s="90"/>
      <c r="AR462" s="91"/>
      <c r="AS462" s="90"/>
      <c r="AT462" s="91"/>
      <c r="AU462" s="90"/>
      <c r="AV462" s="91"/>
      <c r="AW462" s="90"/>
      <c r="AX462" s="91"/>
      <c r="AY462" s="90"/>
      <c r="AZ462" s="91"/>
      <c r="BA462" s="90"/>
      <c r="BB462" s="91"/>
      <c r="BC462" s="90"/>
      <c r="BD462" s="92"/>
      <c r="BE462" s="130" t="str">
        <f t="shared" ref="BE462:BI491" si="58">IF(COUNTIF($I462:$BD462,BE$6)&lt;&gt;0,COUNTIF($I462:$BD462,BE$6),"")</f>
        <v/>
      </c>
      <c r="BF462" s="130" t="str">
        <f t="shared" si="58"/>
        <v/>
      </c>
      <c r="BG462" s="130" t="str">
        <f t="shared" si="58"/>
        <v/>
      </c>
      <c r="BH462" s="130" t="str">
        <f t="shared" si="58"/>
        <v/>
      </c>
      <c r="BI462" s="130" t="str">
        <f t="shared" si="58"/>
        <v/>
      </c>
      <c r="BJ462" s="86"/>
      <c r="BK462" s="103"/>
    </row>
    <row r="463" spans="1:63" ht="26.1" customHeight="1" x14ac:dyDescent="0.25">
      <c r="A463" s="143"/>
      <c r="B463" s="32">
        <f t="shared" si="52"/>
        <v>45598</v>
      </c>
      <c r="C463" s="19" t="str">
        <f t="shared" si="51"/>
        <v>Sa</v>
      </c>
      <c r="D463" s="20" t="str">
        <f t="shared" si="50"/>
        <v/>
      </c>
      <c r="E463" s="69" t="str">
        <f>IFERROR(VLOOKUP(B463,Einstellungen!$B$7:$C$122,2,FALSE),"")</f>
        <v/>
      </c>
      <c r="F463" s="97"/>
      <c r="G463" s="93"/>
      <c r="H463" s="115" t="str">
        <f t="shared" si="57"/>
        <v/>
      </c>
      <c r="I463" s="94"/>
      <c r="J463" s="95"/>
      <c r="K463" s="94"/>
      <c r="L463" s="95"/>
      <c r="M463" s="94"/>
      <c r="N463" s="95"/>
      <c r="O463" s="94"/>
      <c r="P463" s="95"/>
      <c r="Q463" s="94"/>
      <c r="R463" s="95"/>
      <c r="S463" s="94"/>
      <c r="T463" s="95"/>
      <c r="U463" s="94"/>
      <c r="V463" s="95"/>
      <c r="W463" s="94"/>
      <c r="X463" s="95"/>
      <c r="Y463" s="94"/>
      <c r="Z463" s="95"/>
      <c r="AA463" s="94"/>
      <c r="AB463" s="95"/>
      <c r="AC463" s="94"/>
      <c r="AD463" s="95"/>
      <c r="AE463" s="94"/>
      <c r="AF463" s="95"/>
      <c r="AG463" s="94"/>
      <c r="AH463" s="95"/>
      <c r="AI463" s="94"/>
      <c r="AJ463" s="95"/>
      <c r="AK463" s="94"/>
      <c r="AL463" s="95"/>
      <c r="AM463" s="94"/>
      <c r="AN463" s="95"/>
      <c r="AO463" s="94"/>
      <c r="AP463" s="95"/>
      <c r="AQ463" s="94"/>
      <c r="AR463" s="95"/>
      <c r="AS463" s="94"/>
      <c r="AT463" s="95"/>
      <c r="AU463" s="94"/>
      <c r="AV463" s="95"/>
      <c r="AW463" s="94"/>
      <c r="AX463" s="95"/>
      <c r="AY463" s="94"/>
      <c r="AZ463" s="95"/>
      <c r="BA463" s="94"/>
      <c r="BB463" s="95"/>
      <c r="BC463" s="94"/>
      <c r="BD463" s="96"/>
      <c r="BE463" s="130" t="str">
        <f t="shared" si="58"/>
        <v/>
      </c>
      <c r="BF463" s="130" t="str">
        <f t="shared" si="58"/>
        <v/>
      </c>
      <c r="BG463" s="130" t="str">
        <f t="shared" si="58"/>
        <v/>
      </c>
      <c r="BH463" s="130" t="str">
        <f t="shared" si="58"/>
        <v/>
      </c>
      <c r="BI463" s="130" t="str">
        <f t="shared" si="58"/>
        <v/>
      </c>
      <c r="BJ463" s="86"/>
      <c r="BK463" s="104"/>
    </row>
    <row r="464" spans="1:63" ht="26.1" customHeight="1" x14ac:dyDescent="0.25">
      <c r="A464" s="143"/>
      <c r="B464" s="32">
        <f t="shared" si="52"/>
        <v>45599</v>
      </c>
      <c r="C464" s="19" t="str">
        <f t="shared" si="51"/>
        <v>So</v>
      </c>
      <c r="D464" s="20" t="str">
        <f t="shared" si="50"/>
        <v/>
      </c>
      <c r="E464" s="69" t="str">
        <f>IFERROR(VLOOKUP(B464,Einstellungen!$B$7:$C$122,2,FALSE),"")</f>
        <v/>
      </c>
      <c r="F464" s="97"/>
      <c r="G464" s="93"/>
      <c r="H464" s="115" t="str">
        <f t="shared" si="57"/>
        <v/>
      </c>
      <c r="I464" s="94"/>
      <c r="J464" s="95"/>
      <c r="K464" s="94"/>
      <c r="L464" s="95"/>
      <c r="M464" s="94"/>
      <c r="N464" s="95"/>
      <c r="O464" s="94"/>
      <c r="P464" s="95"/>
      <c r="Q464" s="94"/>
      <c r="R464" s="95"/>
      <c r="S464" s="94"/>
      <c r="T464" s="95"/>
      <c r="U464" s="94"/>
      <c r="V464" s="95"/>
      <c r="W464" s="94"/>
      <c r="X464" s="95"/>
      <c r="Y464" s="94"/>
      <c r="Z464" s="95"/>
      <c r="AA464" s="94"/>
      <c r="AB464" s="95"/>
      <c r="AC464" s="94"/>
      <c r="AD464" s="95"/>
      <c r="AE464" s="94"/>
      <c r="AF464" s="95"/>
      <c r="AG464" s="94"/>
      <c r="AH464" s="95"/>
      <c r="AI464" s="94"/>
      <c r="AJ464" s="95"/>
      <c r="AK464" s="94"/>
      <c r="AL464" s="95"/>
      <c r="AM464" s="94"/>
      <c r="AN464" s="95"/>
      <c r="AO464" s="94"/>
      <c r="AP464" s="95"/>
      <c r="AQ464" s="94"/>
      <c r="AR464" s="95"/>
      <c r="AS464" s="94"/>
      <c r="AT464" s="95"/>
      <c r="AU464" s="94"/>
      <c r="AV464" s="95"/>
      <c r="AW464" s="94"/>
      <c r="AX464" s="95"/>
      <c r="AY464" s="94"/>
      <c r="AZ464" s="95"/>
      <c r="BA464" s="94"/>
      <c r="BB464" s="95"/>
      <c r="BC464" s="94"/>
      <c r="BD464" s="96"/>
      <c r="BE464" s="130" t="str">
        <f t="shared" si="58"/>
        <v/>
      </c>
      <c r="BF464" s="130" t="str">
        <f t="shared" si="58"/>
        <v/>
      </c>
      <c r="BG464" s="130" t="str">
        <f t="shared" si="58"/>
        <v/>
      </c>
      <c r="BH464" s="130" t="str">
        <f t="shared" si="58"/>
        <v/>
      </c>
      <c r="BI464" s="130" t="str">
        <f t="shared" si="58"/>
        <v/>
      </c>
      <c r="BJ464" s="86"/>
      <c r="BK464" s="104"/>
    </row>
    <row r="465" spans="1:63" ht="26.1" customHeight="1" x14ac:dyDescent="0.25">
      <c r="A465" s="143"/>
      <c r="B465" s="32">
        <f t="shared" si="52"/>
        <v>45600</v>
      </c>
      <c r="C465" s="19" t="str">
        <f t="shared" si="51"/>
        <v>Mo</v>
      </c>
      <c r="D465" s="20">
        <f t="shared" si="50"/>
        <v>45</v>
      </c>
      <c r="E465" s="69" t="str">
        <f>IFERROR(VLOOKUP(B465,Einstellungen!$B$7:$C$122,2,FALSE),"")</f>
        <v/>
      </c>
      <c r="F465" s="97"/>
      <c r="G465" s="93"/>
      <c r="H465" s="115" t="str">
        <f t="shared" si="57"/>
        <v/>
      </c>
      <c r="I465" s="94"/>
      <c r="J465" s="95"/>
      <c r="K465" s="94"/>
      <c r="L465" s="95"/>
      <c r="M465" s="94"/>
      <c r="N465" s="95"/>
      <c r="O465" s="94"/>
      <c r="P465" s="95"/>
      <c r="Q465" s="94"/>
      <c r="R465" s="95"/>
      <c r="S465" s="94"/>
      <c r="T465" s="95"/>
      <c r="U465" s="94"/>
      <c r="V465" s="95"/>
      <c r="W465" s="94"/>
      <c r="X465" s="95"/>
      <c r="Y465" s="94"/>
      <c r="Z465" s="95"/>
      <c r="AA465" s="94"/>
      <c r="AB465" s="95"/>
      <c r="AC465" s="94"/>
      <c r="AD465" s="95"/>
      <c r="AE465" s="94"/>
      <c r="AF465" s="95"/>
      <c r="AG465" s="94"/>
      <c r="AH465" s="95"/>
      <c r="AI465" s="94"/>
      <c r="AJ465" s="95"/>
      <c r="AK465" s="94"/>
      <c r="AL465" s="95"/>
      <c r="AM465" s="94"/>
      <c r="AN465" s="95"/>
      <c r="AO465" s="94"/>
      <c r="AP465" s="95"/>
      <c r="AQ465" s="94"/>
      <c r="AR465" s="95"/>
      <c r="AS465" s="94"/>
      <c r="AT465" s="95"/>
      <c r="AU465" s="94"/>
      <c r="AV465" s="95"/>
      <c r="AW465" s="94"/>
      <c r="AX465" s="95"/>
      <c r="AY465" s="94"/>
      <c r="AZ465" s="95"/>
      <c r="BA465" s="94"/>
      <c r="BB465" s="95"/>
      <c r="BC465" s="94"/>
      <c r="BD465" s="96"/>
      <c r="BE465" s="130" t="str">
        <f t="shared" si="58"/>
        <v/>
      </c>
      <c r="BF465" s="130" t="str">
        <f t="shared" si="58"/>
        <v/>
      </c>
      <c r="BG465" s="130" t="str">
        <f t="shared" si="58"/>
        <v/>
      </c>
      <c r="BH465" s="130" t="str">
        <f t="shared" si="58"/>
        <v/>
      </c>
      <c r="BI465" s="130" t="str">
        <f t="shared" si="58"/>
        <v/>
      </c>
      <c r="BJ465" s="86"/>
      <c r="BK465" s="104"/>
    </row>
    <row r="466" spans="1:63" ht="26.1" customHeight="1" x14ac:dyDescent="0.25">
      <c r="A466" s="143"/>
      <c r="B466" s="32">
        <f t="shared" si="52"/>
        <v>45601</v>
      </c>
      <c r="C466" s="19" t="str">
        <f t="shared" si="51"/>
        <v>Di</v>
      </c>
      <c r="D466" s="20" t="str">
        <f t="shared" si="50"/>
        <v/>
      </c>
      <c r="E466" s="69" t="str">
        <f>IFERROR(VLOOKUP(B466,Einstellungen!$B$7:$C$122,2,FALSE),"")</f>
        <v/>
      </c>
      <c r="F466" s="97"/>
      <c r="G466" s="93"/>
      <c r="H466" s="115" t="str">
        <f t="shared" si="57"/>
        <v/>
      </c>
      <c r="I466" s="94"/>
      <c r="J466" s="95"/>
      <c r="K466" s="94"/>
      <c r="L466" s="95"/>
      <c r="M466" s="94"/>
      <c r="N466" s="95"/>
      <c r="O466" s="94"/>
      <c r="P466" s="95"/>
      <c r="Q466" s="94"/>
      <c r="R466" s="95"/>
      <c r="S466" s="94"/>
      <c r="T466" s="95"/>
      <c r="U466" s="94"/>
      <c r="V466" s="95"/>
      <c r="W466" s="94"/>
      <c r="X466" s="95"/>
      <c r="Y466" s="94"/>
      <c r="Z466" s="95"/>
      <c r="AA466" s="94"/>
      <c r="AB466" s="95"/>
      <c r="AC466" s="94"/>
      <c r="AD466" s="95"/>
      <c r="AE466" s="94"/>
      <c r="AF466" s="95"/>
      <c r="AG466" s="94"/>
      <c r="AH466" s="95"/>
      <c r="AI466" s="94"/>
      <c r="AJ466" s="95"/>
      <c r="AK466" s="94"/>
      <c r="AL466" s="95"/>
      <c r="AM466" s="94"/>
      <c r="AN466" s="95"/>
      <c r="AO466" s="94"/>
      <c r="AP466" s="95"/>
      <c r="AQ466" s="94"/>
      <c r="AR466" s="95"/>
      <c r="AS466" s="94"/>
      <c r="AT466" s="95"/>
      <c r="AU466" s="94"/>
      <c r="AV466" s="95"/>
      <c r="AW466" s="94"/>
      <c r="AX466" s="95"/>
      <c r="AY466" s="94"/>
      <c r="AZ466" s="95"/>
      <c r="BA466" s="94"/>
      <c r="BB466" s="95"/>
      <c r="BC466" s="94"/>
      <c r="BD466" s="96"/>
      <c r="BE466" s="130" t="str">
        <f t="shared" si="58"/>
        <v/>
      </c>
      <c r="BF466" s="130" t="str">
        <f t="shared" si="58"/>
        <v/>
      </c>
      <c r="BG466" s="130" t="str">
        <f t="shared" si="58"/>
        <v/>
      </c>
      <c r="BH466" s="130" t="str">
        <f t="shared" si="58"/>
        <v/>
      </c>
      <c r="BI466" s="130" t="str">
        <f t="shared" si="58"/>
        <v/>
      </c>
      <c r="BJ466" s="86"/>
      <c r="BK466" s="104"/>
    </row>
    <row r="467" spans="1:63" ht="26.1" customHeight="1" x14ac:dyDescent="0.25">
      <c r="A467" s="143"/>
      <c r="B467" s="32">
        <f t="shared" si="52"/>
        <v>45602</v>
      </c>
      <c r="C467" s="19" t="str">
        <f t="shared" si="51"/>
        <v>Mi</v>
      </c>
      <c r="D467" s="20" t="str">
        <f t="shared" si="50"/>
        <v/>
      </c>
      <c r="E467" s="69" t="str">
        <f>IFERROR(VLOOKUP(B467,Einstellungen!$B$7:$C$122,2,FALSE),"")</f>
        <v/>
      </c>
      <c r="F467" s="97"/>
      <c r="G467" s="93"/>
      <c r="H467" s="115" t="str">
        <f t="shared" si="57"/>
        <v/>
      </c>
      <c r="I467" s="94"/>
      <c r="J467" s="95"/>
      <c r="K467" s="94"/>
      <c r="L467" s="95"/>
      <c r="M467" s="94"/>
      <c r="N467" s="95"/>
      <c r="O467" s="94"/>
      <c r="P467" s="95"/>
      <c r="Q467" s="94"/>
      <c r="R467" s="95"/>
      <c r="S467" s="94"/>
      <c r="T467" s="95"/>
      <c r="U467" s="94"/>
      <c r="V467" s="95"/>
      <c r="W467" s="94"/>
      <c r="X467" s="95"/>
      <c r="Y467" s="94"/>
      <c r="Z467" s="95"/>
      <c r="AA467" s="94"/>
      <c r="AB467" s="95"/>
      <c r="AC467" s="94"/>
      <c r="AD467" s="95"/>
      <c r="AE467" s="94"/>
      <c r="AF467" s="95"/>
      <c r="AG467" s="94"/>
      <c r="AH467" s="95"/>
      <c r="AI467" s="94"/>
      <c r="AJ467" s="95"/>
      <c r="AK467" s="94"/>
      <c r="AL467" s="95"/>
      <c r="AM467" s="94"/>
      <c r="AN467" s="95"/>
      <c r="AO467" s="94"/>
      <c r="AP467" s="95"/>
      <c r="AQ467" s="94"/>
      <c r="AR467" s="95"/>
      <c r="AS467" s="94"/>
      <c r="AT467" s="95"/>
      <c r="AU467" s="94"/>
      <c r="AV467" s="95"/>
      <c r="AW467" s="94"/>
      <c r="AX467" s="95"/>
      <c r="AY467" s="94"/>
      <c r="AZ467" s="95"/>
      <c r="BA467" s="94"/>
      <c r="BB467" s="95"/>
      <c r="BC467" s="94"/>
      <c r="BD467" s="96"/>
      <c r="BE467" s="130" t="str">
        <f t="shared" si="58"/>
        <v/>
      </c>
      <c r="BF467" s="130" t="str">
        <f t="shared" si="58"/>
        <v/>
      </c>
      <c r="BG467" s="130" t="str">
        <f t="shared" si="58"/>
        <v/>
      </c>
      <c r="BH467" s="130" t="str">
        <f t="shared" si="58"/>
        <v/>
      </c>
      <c r="BI467" s="130" t="str">
        <f t="shared" si="58"/>
        <v/>
      </c>
      <c r="BJ467" s="86"/>
      <c r="BK467" s="104"/>
    </row>
    <row r="468" spans="1:63" ht="26.1" customHeight="1" x14ac:dyDescent="0.25">
      <c r="A468" s="143"/>
      <c r="B468" s="32">
        <f t="shared" si="52"/>
        <v>45603</v>
      </c>
      <c r="C468" s="19" t="str">
        <f t="shared" si="51"/>
        <v>Do</v>
      </c>
      <c r="D468" s="20" t="str">
        <f t="shared" si="50"/>
        <v/>
      </c>
      <c r="E468" s="69" t="str">
        <f>IFERROR(VLOOKUP(B468,Einstellungen!$B$7:$C$122,2,FALSE),"")</f>
        <v/>
      </c>
      <c r="F468" s="97"/>
      <c r="G468" s="93"/>
      <c r="H468" s="115" t="str">
        <f t="shared" si="57"/>
        <v/>
      </c>
      <c r="I468" s="94"/>
      <c r="J468" s="95"/>
      <c r="K468" s="94"/>
      <c r="L468" s="95"/>
      <c r="M468" s="94"/>
      <c r="N468" s="95"/>
      <c r="O468" s="94"/>
      <c r="P468" s="95"/>
      <c r="Q468" s="94"/>
      <c r="R468" s="95"/>
      <c r="S468" s="94"/>
      <c r="T468" s="95"/>
      <c r="U468" s="94"/>
      <c r="V468" s="95"/>
      <c r="W468" s="94"/>
      <c r="X468" s="95"/>
      <c r="Y468" s="94"/>
      <c r="Z468" s="95"/>
      <c r="AA468" s="94"/>
      <c r="AB468" s="95"/>
      <c r="AC468" s="94"/>
      <c r="AD468" s="95"/>
      <c r="AE468" s="94"/>
      <c r="AF468" s="95"/>
      <c r="AG468" s="94"/>
      <c r="AH468" s="95"/>
      <c r="AI468" s="94"/>
      <c r="AJ468" s="95"/>
      <c r="AK468" s="94"/>
      <c r="AL468" s="95"/>
      <c r="AM468" s="94"/>
      <c r="AN468" s="95"/>
      <c r="AO468" s="94"/>
      <c r="AP468" s="95"/>
      <c r="AQ468" s="94"/>
      <c r="AR468" s="95"/>
      <c r="AS468" s="94"/>
      <c r="AT468" s="95"/>
      <c r="AU468" s="94"/>
      <c r="AV468" s="95"/>
      <c r="AW468" s="94"/>
      <c r="AX468" s="95"/>
      <c r="AY468" s="94"/>
      <c r="AZ468" s="95"/>
      <c r="BA468" s="94"/>
      <c r="BB468" s="95"/>
      <c r="BC468" s="94"/>
      <c r="BD468" s="96"/>
      <c r="BE468" s="130" t="str">
        <f t="shared" si="58"/>
        <v/>
      </c>
      <c r="BF468" s="130" t="str">
        <f t="shared" si="58"/>
        <v/>
      </c>
      <c r="BG468" s="130" t="str">
        <f t="shared" si="58"/>
        <v/>
      </c>
      <c r="BH468" s="130" t="str">
        <f t="shared" si="58"/>
        <v/>
      </c>
      <c r="BI468" s="130" t="str">
        <f t="shared" si="58"/>
        <v/>
      </c>
      <c r="BJ468" s="86"/>
      <c r="BK468" s="104"/>
    </row>
    <row r="469" spans="1:63" ht="26.1" customHeight="1" x14ac:dyDescent="0.25">
      <c r="A469" s="143"/>
      <c r="B469" s="32">
        <f t="shared" si="52"/>
        <v>45604</v>
      </c>
      <c r="C469" s="19" t="str">
        <f t="shared" si="51"/>
        <v>Fr</v>
      </c>
      <c r="D469" s="20" t="str">
        <f t="shared" si="50"/>
        <v/>
      </c>
      <c r="E469" s="69" t="str">
        <f>IFERROR(VLOOKUP(B469,Einstellungen!$B$7:$C$122,2,FALSE),"")</f>
        <v/>
      </c>
      <c r="F469" s="97"/>
      <c r="G469" s="93"/>
      <c r="H469" s="115" t="str">
        <f t="shared" si="57"/>
        <v/>
      </c>
      <c r="I469" s="94"/>
      <c r="J469" s="95"/>
      <c r="K469" s="94"/>
      <c r="L469" s="95"/>
      <c r="M469" s="94"/>
      <c r="N469" s="95"/>
      <c r="O469" s="94"/>
      <c r="P469" s="95"/>
      <c r="Q469" s="94"/>
      <c r="R469" s="95"/>
      <c r="S469" s="94"/>
      <c r="T469" s="95"/>
      <c r="U469" s="94"/>
      <c r="V469" s="95"/>
      <c r="W469" s="94"/>
      <c r="X469" s="95"/>
      <c r="Y469" s="94"/>
      <c r="Z469" s="95"/>
      <c r="AA469" s="94"/>
      <c r="AB469" s="95"/>
      <c r="AC469" s="94"/>
      <c r="AD469" s="95"/>
      <c r="AE469" s="94"/>
      <c r="AF469" s="95"/>
      <c r="AG469" s="94"/>
      <c r="AH469" s="95"/>
      <c r="AI469" s="94"/>
      <c r="AJ469" s="95"/>
      <c r="AK469" s="94"/>
      <c r="AL469" s="95"/>
      <c r="AM469" s="94"/>
      <c r="AN469" s="95"/>
      <c r="AO469" s="94"/>
      <c r="AP469" s="95"/>
      <c r="AQ469" s="94"/>
      <c r="AR469" s="95"/>
      <c r="AS469" s="94"/>
      <c r="AT469" s="95"/>
      <c r="AU469" s="94"/>
      <c r="AV469" s="95"/>
      <c r="AW469" s="94"/>
      <c r="AX469" s="95"/>
      <c r="AY469" s="94"/>
      <c r="AZ469" s="95"/>
      <c r="BA469" s="94"/>
      <c r="BB469" s="95"/>
      <c r="BC469" s="94"/>
      <c r="BD469" s="96"/>
      <c r="BE469" s="130" t="str">
        <f t="shared" si="58"/>
        <v/>
      </c>
      <c r="BF469" s="130" t="str">
        <f t="shared" si="58"/>
        <v/>
      </c>
      <c r="BG469" s="130" t="str">
        <f t="shared" si="58"/>
        <v/>
      </c>
      <c r="BH469" s="130" t="str">
        <f t="shared" si="58"/>
        <v/>
      </c>
      <c r="BI469" s="130" t="str">
        <f t="shared" si="58"/>
        <v/>
      </c>
      <c r="BJ469" s="86"/>
      <c r="BK469" s="104"/>
    </row>
    <row r="470" spans="1:63" ht="26.1" customHeight="1" x14ac:dyDescent="0.25">
      <c r="A470" s="143"/>
      <c r="B470" s="32">
        <f t="shared" si="52"/>
        <v>45605</v>
      </c>
      <c r="C470" s="19" t="str">
        <f t="shared" si="51"/>
        <v>Sa</v>
      </c>
      <c r="D470" s="20" t="str">
        <f t="shared" si="50"/>
        <v/>
      </c>
      <c r="E470" s="69" t="str">
        <f>IFERROR(VLOOKUP(B470,Einstellungen!$B$7:$C$122,2,FALSE),"")</f>
        <v/>
      </c>
      <c r="F470" s="97"/>
      <c r="G470" s="93"/>
      <c r="H470" s="115" t="str">
        <f t="shared" si="57"/>
        <v/>
      </c>
      <c r="I470" s="94"/>
      <c r="J470" s="95"/>
      <c r="K470" s="94"/>
      <c r="L470" s="95"/>
      <c r="M470" s="94"/>
      <c r="N470" s="95"/>
      <c r="O470" s="94"/>
      <c r="P470" s="95"/>
      <c r="Q470" s="94"/>
      <c r="R470" s="95"/>
      <c r="S470" s="94"/>
      <c r="T470" s="95"/>
      <c r="U470" s="94"/>
      <c r="V470" s="95"/>
      <c r="W470" s="94"/>
      <c r="X470" s="95"/>
      <c r="Y470" s="94"/>
      <c r="Z470" s="95"/>
      <c r="AA470" s="94"/>
      <c r="AB470" s="95"/>
      <c r="AC470" s="94"/>
      <c r="AD470" s="95"/>
      <c r="AE470" s="94"/>
      <c r="AF470" s="95"/>
      <c r="AG470" s="94"/>
      <c r="AH470" s="95"/>
      <c r="AI470" s="94"/>
      <c r="AJ470" s="95"/>
      <c r="AK470" s="94"/>
      <c r="AL470" s="95"/>
      <c r="AM470" s="94"/>
      <c r="AN470" s="95"/>
      <c r="AO470" s="94"/>
      <c r="AP470" s="95"/>
      <c r="AQ470" s="94"/>
      <c r="AR470" s="95"/>
      <c r="AS470" s="94"/>
      <c r="AT470" s="95"/>
      <c r="AU470" s="94"/>
      <c r="AV470" s="95"/>
      <c r="AW470" s="94"/>
      <c r="AX470" s="95"/>
      <c r="AY470" s="94"/>
      <c r="AZ470" s="95"/>
      <c r="BA470" s="94"/>
      <c r="BB470" s="95"/>
      <c r="BC470" s="94"/>
      <c r="BD470" s="96"/>
      <c r="BE470" s="130" t="str">
        <f t="shared" si="58"/>
        <v/>
      </c>
      <c r="BF470" s="130" t="str">
        <f t="shared" si="58"/>
        <v/>
      </c>
      <c r="BG470" s="130" t="str">
        <f t="shared" si="58"/>
        <v/>
      </c>
      <c r="BH470" s="130" t="str">
        <f t="shared" si="58"/>
        <v/>
      </c>
      <c r="BI470" s="130" t="str">
        <f t="shared" si="58"/>
        <v/>
      </c>
      <c r="BJ470" s="86"/>
      <c r="BK470" s="104"/>
    </row>
    <row r="471" spans="1:63" ht="26.1" customHeight="1" x14ac:dyDescent="0.25">
      <c r="A471" s="143"/>
      <c r="B471" s="32">
        <f t="shared" si="52"/>
        <v>45606</v>
      </c>
      <c r="C471" s="19" t="str">
        <f t="shared" si="51"/>
        <v>So</v>
      </c>
      <c r="D471" s="20" t="str">
        <f t="shared" si="50"/>
        <v/>
      </c>
      <c r="E471" s="69" t="str">
        <f>IFERROR(VLOOKUP(B471,Einstellungen!$B$7:$C$122,2,FALSE),"")</f>
        <v/>
      </c>
      <c r="F471" s="97"/>
      <c r="G471" s="93"/>
      <c r="H471" s="115" t="str">
        <f t="shared" si="57"/>
        <v/>
      </c>
      <c r="I471" s="94"/>
      <c r="J471" s="95"/>
      <c r="K471" s="94"/>
      <c r="L471" s="95"/>
      <c r="M471" s="94"/>
      <c r="N471" s="95"/>
      <c r="O471" s="94"/>
      <c r="P471" s="95"/>
      <c r="Q471" s="94"/>
      <c r="R471" s="95"/>
      <c r="S471" s="94"/>
      <c r="T471" s="95"/>
      <c r="U471" s="94"/>
      <c r="V471" s="95"/>
      <c r="W471" s="94"/>
      <c r="X471" s="95"/>
      <c r="Y471" s="94"/>
      <c r="Z471" s="95"/>
      <c r="AA471" s="94"/>
      <c r="AB471" s="95"/>
      <c r="AC471" s="94"/>
      <c r="AD471" s="95"/>
      <c r="AE471" s="94"/>
      <c r="AF471" s="95"/>
      <c r="AG471" s="94"/>
      <c r="AH471" s="95"/>
      <c r="AI471" s="94"/>
      <c r="AJ471" s="95"/>
      <c r="AK471" s="94"/>
      <c r="AL471" s="95"/>
      <c r="AM471" s="94"/>
      <c r="AN471" s="95"/>
      <c r="AO471" s="94"/>
      <c r="AP471" s="95"/>
      <c r="AQ471" s="94"/>
      <c r="AR471" s="95"/>
      <c r="AS471" s="94"/>
      <c r="AT471" s="95"/>
      <c r="AU471" s="94"/>
      <c r="AV471" s="95"/>
      <c r="AW471" s="94"/>
      <c r="AX471" s="95"/>
      <c r="AY471" s="94"/>
      <c r="AZ471" s="95"/>
      <c r="BA471" s="94"/>
      <c r="BB471" s="95"/>
      <c r="BC471" s="94"/>
      <c r="BD471" s="96"/>
      <c r="BE471" s="130" t="str">
        <f t="shared" si="58"/>
        <v/>
      </c>
      <c r="BF471" s="130" t="str">
        <f t="shared" si="58"/>
        <v/>
      </c>
      <c r="BG471" s="130" t="str">
        <f t="shared" si="58"/>
        <v/>
      </c>
      <c r="BH471" s="130" t="str">
        <f t="shared" si="58"/>
        <v/>
      </c>
      <c r="BI471" s="130" t="str">
        <f t="shared" si="58"/>
        <v/>
      </c>
      <c r="BJ471" s="86"/>
      <c r="BK471" s="104"/>
    </row>
    <row r="472" spans="1:63" ht="26.1" customHeight="1" x14ac:dyDescent="0.25">
      <c r="A472" s="143"/>
      <c r="B472" s="32">
        <f t="shared" si="52"/>
        <v>45607</v>
      </c>
      <c r="C472" s="19" t="str">
        <f t="shared" si="51"/>
        <v>Mo</v>
      </c>
      <c r="D472" s="20">
        <f t="shared" si="50"/>
        <v>46</v>
      </c>
      <c r="E472" s="69" t="str">
        <f>IFERROR(VLOOKUP(B472,Einstellungen!$B$7:$C$122,2,FALSE),"")</f>
        <v/>
      </c>
      <c r="F472" s="97"/>
      <c r="G472" s="93"/>
      <c r="H472" s="115" t="str">
        <f t="shared" si="57"/>
        <v/>
      </c>
      <c r="I472" s="94"/>
      <c r="J472" s="95"/>
      <c r="K472" s="94"/>
      <c r="L472" s="95"/>
      <c r="M472" s="94"/>
      <c r="N472" s="95"/>
      <c r="O472" s="94"/>
      <c r="P472" s="95"/>
      <c r="Q472" s="94"/>
      <c r="R472" s="95"/>
      <c r="S472" s="94"/>
      <c r="T472" s="95"/>
      <c r="U472" s="94"/>
      <c r="V472" s="95"/>
      <c r="W472" s="94"/>
      <c r="X472" s="95"/>
      <c r="Y472" s="94"/>
      <c r="Z472" s="95"/>
      <c r="AA472" s="94"/>
      <c r="AB472" s="95"/>
      <c r="AC472" s="94"/>
      <c r="AD472" s="95"/>
      <c r="AE472" s="94"/>
      <c r="AF472" s="95"/>
      <c r="AG472" s="94"/>
      <c r="AH472" s="95"/>
      <c r="AI472" s="94"/>
      <c r="AJ472" s="95"/>
      <c r="AK472" s="94"/>
      <c r="AL472" s="95"/>
      <c r="AM472" s="94"/>
      <c r="AN472" s="95"/>
      <c r="AO472" s="94"/>
      <c r="AP472" s="95"/>
      <c r="AQ472" s="94"/>
      <c r="AR472" s="95"/>
      <c r="AS472" s="94"/>
      <c r="AT472" s="95"/>
      <c r="AU472" s="94"/>
      <c r="AV472" s="95"/>
      <c r="AW472" s="94"/>
      <c r="AX472" s="95"/>
      <c r="AY472" s="94"/>
      <c r="AZ472" s="95"/>
      <c r="BA472" s="94"/>
      <c r="BB472" s="95"/>
      <c r="BC472" s="94"/>
      <c r="BD472" s="96"/>
      <c r="BE472" s="130" t="str">
        <f t="shared" si="58"/>
        <v/>
      </c>
      <c r="BF472" s="130" t="str">
        <f t="shared" si="58"/>
        <v/>
      </c>
      <c r="BG472" s="130" t="str">
        <f t="shared" si="58"/>
        <v/>
      </c>
      <c r="BH472" s="130" t="str">
        <f t="shared" si="58"/>
        <v/>
      </c>
      <c r="BI472" s="130" t="str">
        <f t="shared" si="58"/>
        <v/>
      </c>
      <c r="BJ472" s="86"/>
      <c r="BK472" s="104"/>
    </row>
    <row r="473" spans="1:63" ht="26.1" customHeight="1" x14ac:dyDescent="0.25">
      <c r="A473" s="143"/>
      <c r="B473" s="32">
        <f t="shared" si="52"/>
        <v>45608</v>
      </c>
      <c r="C473" s="19" t="str">
        <f t="shared" si="51"/>
        <v>Di</v>
      </c>
      <c r="D473" s="20" t="str">
        <f t="shared" si="50"/>
        <v/>
      </c>
      <c r="E473" s="69" t="str">
        <f>IFERROR(VLOOKUP(B473,Einstellungen!$B$7:$C$122,2,FALSE),"")</f>
        <v/>
      </c>
      <c r="F473" s="97"/>
      <c r="G473" s="93"/>
      <c r="H473" s="115" t="str">
        <f t="shared" si="57"/>
        <v/>
      </c>
      <c r="I473" s="94"/>
      <c r="J473" s="95"/>
      <c r="K473" s="94"/>
      <c r="L473" s="95"/>
      <c r="M473" s="94"/>
      <c r="N473" s="95"/>
      <c r="O473" s="94"/>
      <c r="P473" s="95"/>
      <c r="Q473" s="94"/>
      <c r="R473" s="95"/>
      <c r="S473" s="94"/>
      <c r="T473" s="95"/>
      <c r="U473" s="94"/>
      <c r="V473" s="95"/>
      <c r="W473" s="94"/>
      <c r="X473" s="95"/>
      <c r="Y473" s="94"/>
      <c r="Z473" s="95"/>
      <c r="AA473" s="94"/>
      <c r="AB473" s="95"/>
      <c r="AC473" s="94"/>
      <c r="AD473" s="95"/>
      <c r="AE473" s="94"/>
      <c r="AF473" s="95"/>
      <c r="AG473" s="94"/>
      <c r="AH473" s="95"/>
      <c r="AI473" s="94"/>
      <c r="AJ473" s="95"/>
      <c r="AK473" s="94"/>
      <c r="AL473" s="95"/>
      <c r="AM473" s="94"/>
      <c r="AN473" s="95"/>
      <c r="AO473" s="94"/>
      <c r="AP473" s="95"/>
      <c r="AQ473" s="94"/>
      <c r="AR473" s="95"/>
      <c r="AS473" s="94"/>
      <c r="AT473" s="95"/>
      <c r="AU473" s="94"/>
      <c r="AV473" s="95"/>
      <c r="AW473" s="94"/>
      <c r="AX473" s="95"/>
      <c r="AY473" s="94"/>
      <c r="AZ473" s="95"/>
      <c r="BA473" s="94"/>
      <c r="BB473" s="95"/>
      <c r="BC473" s="94"/>
      <c r="BD473" s="96"/>
      <c r="BE473" s="130" t="str">
        <f t="shared" si="58"/>
        <v/>
      </c>
      <c r="BF473" s="130" t="str">
        <f t="shared" si="58"/>
        <v/>
      </c>
      <c r="BG473" s="130" t="str">
        <f t="shared" si="58"/>
        <v/>
      </c>
      <c r="BH473" s="130" t="str">
        <f t="shared" si="58"/>
        <v/>
      </c>
      <c r="BI473" s="130" t="str">
        <f t="shared" si="58"/>
        <v/>
      </c>
      <c r="BJ473" s="86"/>
      <c r="BK473" s="104"/>
    </row>
    <row r="474" spans="1:63" ht="26.1" customHeight="1" x14ac:dyDescent="0.25">
      <c r="A474" s="143"/>
      <c r="B474" s="32">
        <f t="shared" si="52"/>
        <v>45609</v>
      </c>
      <c r="C474" s="19" t="str">
        <f t="shared" si="51"/>
        <v>Mi</v>
      </c>
      <c r="D474" s="20" t="str">
        <f t="shared" si="50"/>
        <v/>
      </c>
      <c r="E474" s="69" t="str">
        <f>IFERROR(VLOOKUP(B474,Einstellungen!$B$7:$C$122,2,FALSE),"")</f>
        <v/>
      </c>
      <c r="F474" s="97"/>
      <c r="G474" s="93"/>
      <c r="H474" s="115" t="str">
        <f t="shared" si="57"/>
        <v/>
      </c>
      <c r="I474" s="94"/>
      <c r="J474" s="95"/>
      <c r="K474" s="94"/>
      <c r="L474" s="95"/>
      <c r="M474" s="94"/>
      <c r="N474" s="95"/>
      <c r="O474" s="94"/>
      <c r="P474" s="95"/>
      <c r="Q474" s="94"/>
      <c r="R474" s="95"/>
      <c r="S474" s="94"/>
      <c r="T474" s="95"/>
      <c r="U474" s="94"/>
      <c r="V474" s="95"/>
      <c r="W474" s="94"/>
      <c r="X474" s="95"/>
      <c r="Y474" s="94"/>
      <c r="Z474" s="95"/>
      <c r="AA474" s="94"/>
      <c r="AB474" s="95"/>
      <c r="AC474" s="94"/>
      <c r="AD474" s="95"/>
      <c r="AE474" s="94"/>
      <c r="AF474" s="95"/>
      <c r="AG474" s="94"/>
      <c r="AH474" s="95"/>
      <c r="AI474" s="94"/>
      <c r="AJ474" s="95"/>
      <c r="AK474" s="94"/>
      <c r="AL474" s="95"/>
      <c r="AM474" s="94"/>
      <c r="AN474" s="95"/>
      <c r="AO474" s="94"/>
      <c r="AP474" s="95"/>
      <c r="AQ474" s="94"/>
      <c r="AR474" s="95"/>
      <c r="AS474" s="94"/>
      <c r="AT474" s="95"/>
      <c r="AU474" s="94"/>
      <c r="AV474" s="95"/>
      <c r="AW474" s="94"/>
      <c r="AX474" s="95"/>
      <c r="AY474" s="94"/>
      <c r="AZ474" s="95"/>
      <c r="BA474" s="94"/>
      <c r="BB474" s="95"/>
      <c r="BC474" s="94"/>
      <c r="BD474" s="96"/>
      <c r="BE474" s="130" t="str">
        <f t="shared" si="58"/>
        <v/>
      </c>
      <c r="BF474" s="130" t="str">
        <f t="shared" si="58"/>
        <v/>
      </c>
      <c r="BG474" s="130" t="str">
        <f t="shared" si="58"/>
        <v/>
      </c>
      <c r="BH474" s="130" t="str">
        <f t="shared" si="58"/>
        <v/>
      </c>
      <c r="BI474" s="130" t="str">
        <f t="shared" si="58"/>
        <v/>
      </c>
      <c r="BJ474" s="86"/>
      <c r="BK474" s="104"/>
    </row>
    <row r="475" spans="1:63" ht="26.1" customHeight="1" x14ac:dyDescent="0.25">
      <c r="A475" s="143"/>
      <c r="B475" s="32">
        <f t="shared" si="52"/>
        <v>45610</v>
      </c>
      <c r="C475" s="19" t="str">
        <f t="shared" si="51"/>
        <v>Do</v>
      </c>
      <c r="D475" s="20" t="str">
        <f t="shared" si="50"/>
        <v/>
      </c>
      <c r="E475" s="69" t="str">
        <f>IFERROR(VLOOKUP(B475,Einstellungen!$B$7:$C$122,2,FALSE),"")</f>
        <v/>
      </c>
      <c r="F475" s="97"/>
      <c r="G475" s="93"/>
      <c r="H475" s="115" t="str">
        <f t="shared" si="57"/>
        <v/>
      </c>
      <c r="I475" s="94"/>
      <c r="J475" s="95"/>
      <c r="K475" s="94"/>
      <c r="L475" s="95"/>
      <c r="M475" s="94"/>
      <c r="N475" s="95"/>
      <c r="O475" s="94"/>
      <c r="P475" s="95"/>
      <c r="Q475" s="94"/>
      <c r="R475" s="95"/>
      <c r="S475" s="94"/>
      <c r="T475" s="95"/>
      <c r="U475" s="94"/>
      <c r="V475" s="95"/>
      <c r="W475" s="94"/>
      <c r="X475" s="95"/>
      <c r="Y475" s="94"/>
      <c r="Z475" s="95"/>
      <c r="AA475" s="94"/>
      <c r="AB475" s="95"/>
      <c r="AC475" s="94"/>
      <c r="AD475" s="95"/>
      <c r="AE475" s="94"/>
      <c r="AF475" s="95"/>
      <c r="AG475" s="94"/>
      <c r="AH475" s="95"/>
      <c r="AI475" s="94"/>
      <c r="AJ475" s="95"/>
      <c r="AK475" s="94"/>
      <c r="AL475" s="95"/>
      <c r="AM475" s="94"/>
      <c r="AN475" s="95"/>
      <c r="AO475" s="94"/>
      <c r="AP475" s="95"/>
      <c r="AQ475" s="94"/>
      <c r="AR475" s="95"/>
      <c r="AS475" s="94"/>
      <c r="AT475" s="95"/>
      <c r="AU475" s="94"/>
      <c r="AV475" s="95"/>
      <c r="AW475" s="94"/>
      <c r="AX475" s="95"/>
      <c r="AY475" s="94"/>
      <c r="AZ475" s="95"/>
      <c r="BA475" s="94"/>
      <c r="BB475" s="95"/>
      <c r="BC475" s="94"/>
      <c r="BD475" s="96"/>
      <c r="BE475" s="130" t="str">
        <f t="shared" si="58"/>
        <v/>
      </c>
      <c r="BF475" s="130" t="str">
        <f t="shared" si="58"/>
        <v/>
      </c>
      <c r="BG475" s="130" t="str">
        <f t="shared" si="58"/>
        <v/>
      </c>
      <c r="BH475" s="130" t="str">
        <f t="shared" si="58"/>
        <v/>
      </c>
      <c r="BI475" s="130" t="str">
        <f t="shared" si="58"/>
        <v/>
      </c>
      <c r="BJ475" s="86"/>
      <c r="BK475" s="104"/>
    </row>
    <row r="476" spans="1:63" ht="26.1" customHeight="1" x14ac:dyDescent="0.25">
      <c r="A476" s="143"/>
      <c r="B476" s="32">
        <f t="shared" si="52"/>
        <v>45611</v>
      </c>
      <c r="C476" s="19" t="str">
        <f t="shared" si="51"/>
        <v>Fr</v>
      </c>
      <c r="D476" s="20" t="str">
        <f t="shared" si="50"/>
        <v/>
      </c>
      <c r="E476" s="69" t="str">
        <f>IFERROR(VLOOKUP(B476,Einstellungen!$B$7:$C$122,2,FALSE),"")</f>
        <v/>
      </c>
      <c r="F476" s="97"/>
      <c r="G476" s="93"/>
      <c r="H476" s="115" t="str">
        <f t="shared" si="57"/>
        <v/>
      </c>
      <c r="I476" s="94"/>
      <c r="J476" s="95"/>
      <c r="K476" s="94"/>
      <c r="L476" s="95"/>
      <c r="M476" s="94"/>
      <c r="N476" s="95"/>
      <c r="O476" s="94"/>
      <c r="P476" s="95"/>
      <c r="Q476" s="94"/>
      <c r="R476" s="95"/>
      <c r="S476" s="94"/>
      <c r="T476" s="95"/>
      <c r="U476" s="94"/>
      <c r="V476" s="95"/>
      <c r="W476" s="94"/>
      <c r="X476" s="95"/>
      <c r="Y476" s="94"/>
      <c r="Z476" s="95"/>
      <c r="AA476" s="94"/>
      <c r="AB476" s="95"/>
      <c r="AC476" s="94"/>
      <c r="AD476" s="95"/>
      <c r="AE476" s="94"/>
      <c r="AF476" s="95"/>
      <c r="AG476" s="94"/>
      <c r="AH476" s="95"/>
      <c r="AI476" s="94"/>
      <c r="AJ476" s="95"/>
      <c r="AK476" s="94"/>
      <c r="AL476" s="95"/>
      <c r="AM476" s="94"/>
      <c r="AN476" s="95"/>
      <c r="AO476" s="94"/>
      <c r="AP476" s="95"/>
      <c r="AQ476" s="94"/>
      <c r="AR476" s="95"/>
      <c r="AS476" s="94"/>
      <c r="AT476" s="95"/>
      <c r="AU476" s="94"/>
      <c r="AV476" s="95"/>
      <c r="AW476" s="94"/>
      <c r="AX476" s="95"/>
      <c r="AY476" s="94"/>
      <c r="AZ476" s="95"/>
      <c r="BA476" s="94"/>
      <c r="BB476" s="95"/>
      <c r="BC476" s="94"/>
      <c r="BD476" s="96"/>
      <c r="BE476" s="130" t="str">
        <f t="shared" si="58"/>
        <v/>
      </c>
      <c r="BF476" s="130" t="str">
        <f t="shared" si="58"/>
        <v/>
      </c>
      <c r="BG476" s="130" t="str">
        <f t="shared" si="58"/>
        <v/>
      </c>
      <c r="BH476" s="130" t="str">
        <f t="shared" si="58"/>
        <v/>
      </c>
      <c r="BI476" s="130" t="str">
        <f t="shared" si="58"/>
        <v/>
      </c>
      <c r="BJ476" s="86"/>
      <c r="BK476" s="104"/>
    </row>
    <row r="477" spans="1:63" ht="26.1" customHeight="1" x14ac:dyDescent="0.25">
      <c r="A477" s="143"/>
      <c r="B477" s="32">
        <f t="shared" si="52"/>
        <v>45612</v>
      </c>
      <c r="C477" s="19" t="str">
        <f t="shared" si="51"/>
        <v>Sa</v>
      </c>
      <c r="D477" s="20" t="str">
        <f t="shared" si="50"/>
        <v/>
      </c>
      <c r="E477" s="69" t="str">
        <f>IFERROR(VLOOKUP(B477,Einstellungen!$B$7:$C$122,2,FALSE),"")</f>
        <v/>
      </c>
      <c r="F477" s="97"/>
      <c r="G477" s="93"/>
      <c r="H477" s="115" t="str">
        <f t="shared" si="57"/>
        <v/>
      </c>
      <c r="I477" s="94"/>
      <c r="J477" s="95"/>
      <c r="K477" s="94"/>
      <c r="L477" s="95"/>
      <c r="M477" s="94"/>
      <c r="N477" s="95"/>
      <c r="O477" s="94"/>
      <c r="P477" s="95"/>
      <c r="Q477" s="94"/>
      <c r="R477" s="95"/>
      <c r="S477" s="94"/>
      <c r="T477" s="95"/>
      <c r="U477" s="94"/>
      <c r="V477" s="95"/>
      <c r="W477" s="94"/>
      <c r="X477" s="95"/>
      <c r="Y477" s="94"/>
      <c r="Z477" s="95"/>
      <c r="AA477" s="94"/>
      <c r="AB477" s="95"/>
      <c r="AC477" s="94"/>
      <c r="AD477" s="95"/>
      <c r="AE477" s="94"/>
      <c r="AF477" s="95"/>
      <c r="AG477" s="94"/>
      <c r="AH477" s="95"/>
      <c r="AI477" s="94"/>
      <c r="AJ477" s="95"/>
      <c r="AK477" s="94"/>
      <c r="AL477" s="95"/>
      <c r="AM477" s="94"/>
      <c r="AN477" s="95"/>
      <c r="AO477" s="94"/>
      <c r="AP477" s="95"/>
      <c r="AQ477" s="94"/>
      <c r="AR477" s="95"/>
      <c r="AS477" s="94"/>
      <c r="AT477" s="95"/>
      <c r="AU477" s="94"/>
      <c r="AV477" s="95"/>
      <c r="AW477" s="94"/>
      <c r="AX477" s="95"/>
      <c r="AY477" s="94"/>
      <c r="AZ477" s="95"/>
      <c r="BA477" s="94"/>
      <c r="BB477" s="95"/>
      <c r="BC477" s="94"/>
      <c r="BD477" s="96"/>
      <c r="BE477" s="130" t="str">
        <f t="shared" si="58"/>
        <v/>
      </c>
      <c r="BF477" s="130" t="str">
        <f t="shared" si="58"/>
        <v/>
      </c>
      <c r="BG477" s="130" t="str">
        <f t="shared" si="58"/>
        <v/>
      </c>
      <c r="BH477" s="130" t="str">
        <f t="shared" si="58"/>
        <v/>
      </c>
      <c r="BI477" s="130" t="str">
        <f t="shared" si="58"/>
        <v/>
      </c>
      <c r="BJ477" s="86"/>
      <c r="BK477" s="104"/>
    </row>
    <row r="478" spans="1:63" ht="26.1" customHeight="1" x14ac:dyDescent="0.25">
      <c r="A478" s="143"/>
      <c r="B478" s="32">
        <f t="shared" si="52"/>
        <v>45613</v>
      </c>
      <c r="C478" s="19" t="str">
        <f t="shared" si="51"/>
        <v>So</v>
      </c>
      <c r="D478" s="20" t="str">
        <f t="shared" ref="D478:D537" si="59">IF(TEXT(B478,"TTT")="Mo",WEEKNUM(B478,21),"")</f>
        <v/>
      </c>
      <c r="E478" s="69" t="str">
        <f>IFERROR(VLOOKUP(B478,Einstellungen!$B$7:$C$122,2,FALSE),"")</f>
        <v/>
      </c>
      <c r="F478" s="97"/>
      <c r="G478" s="93"/>
      <c r="H478" s="115" t="str">
        <f t="shared" si="57"/>
        <v/>
      </c>
      <c r="I478" s="94"/>
      <c r="J478" s="95"/>
      <c r="K478" s="94"/>
      <c r="L478" s="95"/>
      <c r="M478" s="94"/>
      <c r="N478" s="95"/>
      <c r="O478" s="94"/>
      <c r="P478" s="95"/>
      <c r="Q478" s="94"/>
      <c r="R478" s="95"/>
      <c r="S478" s="94"/>
      <c r="T478" s="95"/>
      <c r="U478" s="94"/>
      <c r="V478" s="95"/>
      <c r="W478" s="94"/>
      <c r="X478" s="95"/>
      <c r="Y478" s="94"/>
      <c r="Z478" s="95"/>
      <c r="AA478" s="94"/>
      <c r="AB478" s="95"/>
      <c r="AC478" s="94"/>
      <c r="AD478" s="95"/>
      <c r="AE478" s="94"/>
      <c r="AF478" s="95"/>
      <c r="AG478" s="94"/>
      <c r="AH478" s="95"/>
      <c r="AI478" s="94"/>
      <c r="AJ478" s="95"/>
      <c r="AK478" s="94"/>
      <c r="AL478" s="95"/>
      <c r="AM478" s="94"/>
      <c r="AN478" s="95"/>
      <c r="AO478" s="94"/>
      <c r="AP478" s="95"/>
      <c r="AQ478" s="94"/>
      <c r="AR478" s="95"/>
      <c r="AS478" s="94"/>
      <c r="AT478" s="95"/>
      <c r="AU478" s="94"/>
      <c r="AV478" s="95"/>
      <c r="AW478" s="94"/>
      <c r="AX478" s="95"/>
      <c r="AY478" s="94"/>
      <c r="AZ478" s="95"/>
      <c r="BA478" s="94"/>
      <c r="BB478" s="95"/>
      <c r="BC478" s="94"/>
      <c r="BD478" s="96"/>
      <c r="BE478" s="130" t="str">
        <f t="shared" si="58"/>
        <v/>
      </c>
      <c r="BF478" s="130" t="str">
        <f t="shared" si="58"/>
        <v/>
      </c>
      <c r="BG478" s="130" t="str">
        <f t="shared" si="58"/>
        <v/>
      </c>
      <c r="BH478" s="130" t="str">
        <f t="shared" si="58"/>
        <v/>
      </c>
      <c r="BI478" s="130" t="str">
        <f t="shared" si="58"/>
        <v/>
      </c>
      <c r="BJ478" s="86"/>
      <c r="BK478" s="104"/>
    </row>
    <row r="479" spans="1:63" ht="26.1" customHeight="1" x14ac:dyDescent="0.25">
      <c r="A479" s="143"/>
      <c r="B479" s="32">
        <f t="shared" si="52"/>
        <v>45614</v>
      </c>
      <c r="C479" s="19" t="str">
        <f t="shared" ref="C479:C537" si="60">TEXT(B479,"TTT")</f>
        <v>Mo</v>
      </c>
      <c r="D479" s="20">
        <f t="shared" si="59"/>
        <v>47</v>
      </c>
      <c r="E479" s="69" t="str">
        <f>IFERROR(VLOOKUP(B479,Einstellungen!$B$7:$C$122,2,FALSE),"")</f>
        <v/>
      </c>
      <c r="F479" s="97"/>
      <c r="G479" s="93"/>
      <c r="H479" s="115" t="str">
        <f t="shared" si="57"/>
        <v/>
      </c>
      <c r="I479" s="94"/>
      <c r="J479" s="95"/>
      <c r="K479" s="94"/>
      <c r="L479" s="95"/>
      <c r="M479" s="94"/>
      <c r="N479" s="95"/>
      <c r="O479" s="94"/>
      <c r="P479" s="95"/>
      <c r="Q479" s="94"/>
      <c r="R479" s="95"/>
      <c r="S479" s="94"/>
      <c r="T479" s="95"/>
      <c r="U479" s="94"/>
      <c r="V479" s="95"/>
      <c r="W479" s="94"/>
      <c r="X479" s="95"/>
      <c r="Y479" s="94"/>
      <c r="Z479" s="95"/>
      <c r="AA479" s="94"/>
      <c r="AB479" s="95"/>
      <c r="AC479" s="94"/>
      <c r="AD479" s="95"/>
      <c r="AE479" s="94"/>
      <c r="AF479" s="95"/>
      <c r="AG479" s="94"/>
      <c r="AH479" s="95"/>
      <c r="AI479" s="94"/>
      <c r="AJ479" s="95"/>
      <c r="AK479" s="94"/>
      <c r="AL479" s="95"/>
      <c r="AM479" s="94"/>
      <c r="AN479" s="95"/>
      <c r="AO479" s="94"/>
      <c r="AP479" s="95"/>
      <c r="AQ479" s="94"/>
      <c r="AR479" s="95"/>
      <c r="AS479" s="94"/>
      <c r="AT479" s="95"/>
      <c r="AU479" s="94"/>
      <c r="AV479" s="95"/>
      <c r="AW479" s="94"/>
      <c r="AX479" s="95"/>
      <c r="AY479" s="94"/>
      <c r="AZ479" s="95"/>
      <c r="BA479" s="94"/>
      <c r="BB479" s="95"/>
      <c r="BC479" s="94"/>
      <c r="BD479" s="96"/>
      <c r="BE479" s="130" t="str">
        <f t="shared" si="58"/>
        <v/>
      </c>
      <c r="BF479" s="130" t="str">
        <f t="shared" si="58"/>
        <v/>
      </c>
      <c r="BG479" s="130" t="str">
        <f t="shared" si="58"/>
        <v/>
      </c>
      <c r="BH479" s="130" t="str">
        <f t="shared" si="58"/>
        <v/>
      </c>
      <c r="BI479" s="130" t="str">
        <f t="shared" si="58"/>
        <v/>
      </c>
      <c r="BJ479" s="86"/>
      <c r="BK479" s="104"/>
    </row>
    <row r="480" spans="1:63" ht="26.1" customHeight="1" x14ac:dyDescent="0.25">
      <c r="A480" s="143"/>
      <c r="B480" s="32">
        <f t="shared" ref="B480:B537" si="61">B479+1</f>
        <v>45615</v>
      </c>
      <c r="C480" s="19" t="str">
        <f t="shared" si="60"/>
        <v>Di</v>
      </c>
      <c r="D480" s="20" t="str">
        <f t="shared" si="59"/>
        <v/>
      </c>
      <c r="E480" s="69" t="str">
        <f>IFERROR(VLOOKUP(B480,Einstellungen!$B$7:$C$122,2,FALSE),"")</f>
        <v/>
      </c>
      <c r="F480" s="97"/>
      <c r="G480" s="93"/>
      <c r="H480" s="115" t="str">
        <f t="shared" si="57"/>
        <v/>
      </c>
      <c r="I480" s="94"/>
      <c r="J480" s="95"/>
      <c r="K480" s="94"/>
      <c r="L480" s="95"/>
      <c r="M480" s="94"/>
      <c r="N480" s="95"/>
      <c r="O480" s="94"/>
      <c r="P480" s="95"/>
      <c r="Q480" s="94"/>
      <c r="R480" s="95"/>
      <c r="S480" s="94"/>
      <c r="T480" s="95"/>
      <c r="U480" s="94"/>
      <c r="V480" s="95"/>
      <c r="W480" s="94"/>
      <c r="X480" s="95"/>
      <c r="Y480" s="94"/>
      <c r="Z480" s="95"/>
      <c r="AA480" s="94"/>
      <c r="AB480" s="95"/>
      <c r="AC480" s="94"/>
      <c r="AD480" s="95"/>
      <c r="AE480" s="94"/>
      <c r="AF480" s="95"/>
      <c r="AG480" s="94"/>
      <c r="AH480" s="95"/>
      <c r="AI480" s="94"/>
      <c r="AJ480" s="95"/>
      <c r="AK480" s="94"/>
      <c r="AL480" s="95"/>
      <c r="AM480" s="94"/>
      <c r="AN480" s="95"/>
      <c r="AO480" s="94"/>
      <c r="AP480" s="95"/>
      <c r="AQ480" s="94"/>
      <c r="AR480" s="95"/>
      <c r="AS480" s="94"/>
      <c r="AT480" s="95"/>
      <c r="AU480" s="94"/>
      <c r="AV480" s="95"/>
      <c r="AW480" s="94"/>
      <c r="AX480" s="95"/>
      <c r="AY480" s="94"/>
      <c r="AZ480" s="95"/>
      <c r="BA480" s="94"/>
      <c r="BB480" s="95"/>
      <c r="BC480" s="94"/>
      <c r="BD480" s="96"/>
      <c r="BE480" s="130" t="str">
        <f t="shared" si="58"/>
        <v/>
      </c>
      <c r="BF480" s="130" t="str">
        <f t="shared" si="58"/>
        <v/>
      </c>
      <c r="BG480" s="130" t="str">
        <f t="shared" si="58"/>
        <v/>
      </c>
      <c r="BH480" s="130" t="str">
        <f t="shared" si="58"/>
        <v/>
      </c>
      <c r="BI480" s="130" t="str">
        <f t="shared" si="58"/>
        <v/>
      </c>
      <c r="BJ480" s="86"/>
      <c r="BK480" s="104"/>
    </row>
    <row r="481" spans="1:63" ht="26.1" customHeight="1" x14ac:dyDescent="0.25">
      <c r="A481" s="143"/>
      <c r="B481" s="32">
        <f t="shared" si="61"/>
        <v>45616</v>
      </c>
      <c r="C481" s="19" t="str">
        <f t="shared" si="60"/>
        <v>Mi</v>
      </c>
      <c r="D481" s="20" t="str">
        <f t="shared" si="59"/>
        <v/>
      </c>
      <c r="E481" s="69" t="str">
        <f>IFERROR(VLOOKUP(B481,Einstellungen!$B$7:$C$122,2,FALSE),"")</f>
        <v/>
      </c>
      <c r="F481" s="97"/>
      <c r="G481" s="93"/>
      <c r="H481" s="115" t="str">
        <f t="shared" si="57"/>
        <v/>
      </c>
      <c r="I481" s="94"/>
      <c r="J481" s="95"/>
      <c r="K481" s="94"/>
      <c r="L481" s="95"/>
      <c r="M481" s="94"/>
      <c r="N481" s="95"/>
      <c r="O481" s="94"/>
      <c r="P481" s="95"/>
      <c r="Q481" s="94"/>
      <c r="R481" s="95"/>
      <c r="S481" s="94"/>
      <c r="T481" s="95"/>
      <c r="U481" s="94"/>
      <c r="V481" s="95"/>
      <c r="W481" s="94"/>
      <c r="X481" s="95"/>
      <c r="Y481" s="94"/>
      <c r="Z481" s="95"/>
      <c r="AA481" s="94"/>
      <c r="AB481" s="95"/>
      <c r="AC481" s="94"/>
      <c r="AD481" s="95"/>
      <c r="AE481" s="94"/>
      <c r="AF481" s="95"/>
      <c r="AG481" s="94"/>
      <c r="AH481" s="95"/>
      <c r="AI481" s="94"/>
      <c r="AJ481" s="95"/>
      <c r="AK481" s="94"/>
      <c r="AL481" s="95"/>
      <c r="AM481" s="94"/>
      <c r="AN481" s="95"/>
      <c r="AO481" s="94"/>
      <c r="AP481" s="95"/>
      <c r="AQ481" s="94"/>
      <c r="AR481" s="95"/>
      <c r="AS481" s="94"/>
      <c r="AT481" s="95"/>
      <c r="AU481" s="94"/>
      <c r="AV481" s="95"/>
      <c r="AW481" s="94"/>
      <c r="AX481" s="95"/>
      <c r="AY481" s="94"/>
      <c r="AZ481" s="95"/>
      <c r="BA481" s="94"/>
      <c r="BB481" s="95"/>
      <c r="BC481" s="94"/>
      <c r="BD481" s="96"/>
      <c r="BE481" s="130" t="str">
        <f t="shared" si="58"/>
        <v/>
      </c>
      <c r="BF481" s="130" t="str">
        <f t="shared" si="58"/>
        <v/>
      </c>
      <c r="BG481" s="130" t="str">
        <f t="shared" si="58"/>
        <v/>
      </c>
      <c r="BH481" s="130" t="str">
        <f t="shared" si="58"/>
        <v/>
      </c>
      <c r="BI481" s="130" t="str">
        <f t="shared" si="58"/>
        <v/>
      </c>
      <c r="BJ481" s="86"/>
      <c r="BK481" s="104"/>
    </row>
    <row r="482" spans="1:63" ht="26.1" customHeight="1" x14ac:dyDescent="0.25">
      <c r="A482" s="143"/>
      <c r="B482" s="32">
        <f t="shared" si="61"/>
        <v>45617</v>
      </c>
      <c r="C482" s="19" t="str">
        <f t="shared" si="60"/>
        <v>Do</v>
      </c>
      <c r="D482" s="20" t="str">
        <f t="shared" si="59"/>
        <v/>
      </c>
      <c r="E482" s="69" t="str">
        <f>IFERROR(VLOOKUP(B482,Einstellungen!$B$7:$C$122,2,FALSE),"")</f>
        <v/>
      </c>
      <c r="F482" s="97"/>
      <c r="G482" s="93"/>
      <c r="H482" s="115" t="str">
        <f t="shared" si="57"/>
        <v/>
      </c>
      <c r="I482" s="94"/>
      <c r="J482" s="95"/>
      <c r="K482" s="94"/>
      <c r="L482" s="95"/>
      <c r="M482" s="94"/>
      <c r="N482" s="95"/>
      <c r="O482" s="94"/>
      <c r="P482" s="95"/>
      <c r="Q482" s="94"/>
      <c r="R482" s="95"/>
      <c r="S482" s="94"/>
      <c r="T482" s="95"/>
      <c r="U482" s="94"/>
      <c r="V482" s="95"/>
      <c r="W482" s="94"/>
      <c r="X482" s="95"/>
      <c r="Y482" s="94"/>
      <c r="Z482" s="95"/>
      <c r="AA482" s="94"/>
      <c r="AB482" s="95"/>
      <c r="AC482" s="94"/>
      <c r="AD482" s="95"/>
      <c r="AE482" s="94"/>
      <c r="AF482" s="95"/>
      <c r="AG482" s="94"/>
      <c r="AH482" s="95"/>
      <c r="AI482" s="94"/>
      <c r="AJ482" s="95"/>
      <c r="AK482" s="94"/>
      <c r="AL482" s="95"/>
      <c r="AM482" s="94"/>
      <c r="AN482" s="95"/>
      <c r="AO482" s="94"/>
      <c r="AP482" s="95"/>
      <c r="AQ482" s="94"/>
      <c r="AR482" s="95"/>
      <c r="AS482" s="94"/>
      <c r="AT482" s="95"/>
      <c r="AU482" s="94"/>
      <c r="AV482" s="95"/>
      <c r="AW482" s="94"/>
      <c r="AX482" s="95"/>
      <c r="AY482" s="94"/>
      <c r="AZ482" s="95"/>
      <c r="BA482" s="94"/>
      <c r="BB482" s="95"/>
      <c r="BC482" s="94"/>
      <c r="BD482" s="96"/>
      <c r="BE482" s="130" t="str">
        <f t="shared" si="58"/>
        <v/>
      </c>
      <c r="BF482" s="130" t="str">
        <f t="shared" si="58"/>
        <v/>
      </c>
      <c r="BG482" s="130" t="str">
        <f t="shared" si="58"/>
        <v/>
      </c>
      <c r="BH482" s="130" t="str">
        <f t="shared" si="58"/>
        <v/>
      </c>
      <c r="BI482" s="130" t="str">
        <f t="shared" si="58"/>
        <v/>
      </c>
      <c r="BJ482" s="86"/>
      <c r="BK482" s="104"/>
    </row>
    <row r="483" spans="1:63" ht="26.1" customHeight="1" x14ac:dyDescent="0.25">
      <c r="A483" s="143"/>
      <c r="B483" s="32">
        <f t="shared" si="61"/>
        <v>45618</v>
      </c>
      <c r="C483" s="19" t="str">
        <f t="shared" si="60"/>
        <v>Fr</v>
      </c>
      <c r="D483" s="20" t="str">
        <f t="shared" si="59"/>
        <v/>
      </c>
      <c r="E483" s="69" t="str">
        <f>IFERROR(VLOOKUP(B483,Einstellungen!$B$7:$C$122,2,FALSE),"")</f>
        <v/>
      </c>
      <c r="F483" s="97"/>
      <c r="G483" s="93"/>
      <c r="H483" s="115" t="str">
        <f t="shared" si="57"/>
        <v/>
      </c>
      <c r="I483" s="94"/>
      <c r="J483" s="95"/>
      <c r="K483" s="94"/>
      <c r="L483" s="95"/>
      <c r="M483" s="94"/>
      <c r="N483" s="95"/>
      <c r="O483" s="94"/>
      <c r="P483" s="95"/>
      <c r="Q483" s="94"/>
      <c r="R483" s="95"/>
      <c r="S483" s="94"/>
      <c r="T483" s="95"/>
      <c r="U483" s="94"/>
      <c r="V483" s="95"/>
      <c r="W483" s="94"/>
      <c r="X483" s="95"/>
      <c r="Y483" s="94"/>
      <c r="Z483" s="95"/>
      <c r="AA483" s="94"/>
      <c r="AB483" s="95"/>
      <c r="AC483" s="94"/>
      <c r="AD483" s="95"/>
      <c r="AE483" s="94"/>
      <c r="AF483" s="95"/>
      <c r="AG483" s="94"/>
      <c r="AH483" s="95"/>
      <c r="AI483" s="94"/>
      <c r="AJ483" s="95"/>
      <c r="AK483" s="94"/>
      <c r="AL483" s="95"/>
      <c r="AM483" s="94"/>
      <c r="AN483" s="95"/>
      <c r="AO483" s="94"/>
      <c r="AP483" s="95"/>
      <c r="AQ483" s="94"/>
      <c r="AR483" s="95"/>
      <c r="AS483" s="94"/>
      <c r="AT483" s="95"/>
      <c r="AU483" s="94"/>
      <c r="AV483" s="95"/>
      <c r="AW483" s="94"/>
      <c r="AX483" s="95"/>
      <c r="AY483" s="94"/>
      <c r="AZ483" s="95"/>
      <c r="BA483" s="94"/>
      <c r="BB483" s="95"/>
      <c r="BC483" s="94"/>
      <c r="BD483" s="96"/>
      <c r="BE483" s="130" t="str">
        <f t="shared" si="58"/>
        <v/>
      </c>
      <c r="BF483" s="130" t="str">
        <f t="shared" si="58"/>
        <v/>
      </c>
      <c r="BG483" s="130" t="str">
        <f t="shared" si="58"/>
        <v/>
      </c>
      <c r="BH483" s="130" t="str">
        <f t="shared" si="58"/>
        <v/>
      </c>
      <c r="BI483" s="130" t="str">
        <f t="shared" si="58"/>
        <v/>
      </c>
      <c r="BJ483" s="86"/>
      <c r="BK483" s="104"/>
    </row>
    <row r="484" spans="1:63" ht="26.1" customHeight="1" x14ac:dyDescent="0.25">
      <c r="A484" s="143"/>
      <c r="B484" s="32">
        <f t="shared" si="61"/>
        <v>45619</v>
      </c>
      <c r="C484" s="19" t="str">
        <f t="shared" si="60"/>
        <v>Sa</v>
      </c>
      <c r="D484" s="20" t="str">
        <f t="shared" si="59"/>
        <v/>
      </c>
      <c r="E484" s="69" t="str">
        <f>IFERROR(VLOOKUP(B484,Einstellungen!$B$7:$C$122,2,FALSE),"")</f>
        <v/>
      </c>
      <c r="F484" s="97"/>
      <c r="G484" s="93"/>
      <c r="H484" s="115" t="str">
        <f t="shared" si="57"/>
        <v/>
      </c>
      <c r="I484" s="94"/>
      <c r="J484" s="95"/>
      <c r="K484" s="94"/>
      <c r="L484" s="95"/>
      <c r="M484" s="94"/>
      <c r="N484" s="95"/>
      <c r="O484" s="94"/>
      <c r="P484" s="95"/>
      <c r="Q484" s="94"/>
      <c r="R484" s="95"/>
      <c r="S484" s="94"/>
      <c r="T484" s="95"/>
      <c r="U484" s="94"/>
      <c r="V484" s="95"/>
      <c r="W484" s="94"/>
      <c r="X484" s="95"/>
      <c r="Y484" s="94"/>
      <c r="Z484" s="95"/>
      <c r="AA484" s="94"/>
      <c r="AB484" s="95"/>
      <c r="AC484" s="94"/>
      <c r="AD484" s="95"/>
      <c r="AE484" s="94"/>
      <c r="AF484" s="95"/>
      <c r="AG484" s="94"/>
      <c r="AH484" s="95"/>
      <c r="AI484" s="94"/>
      <c r="AJ484" s="95"/>
      <c r="AK484" s="94"/>
      <c r="AL484" s="95"/>
      <c r="AM484" s="94"/>
      <c r="AN484" s="95"/>
      <c r="AO484" s="94"/>
      <c r="AP484" s="95"/>
      <c r="AQ484" s="94"/>
      <c r="AR484" s="95"/>
      <c r="AS484" s="94"/>
      <c r="AT484" s="95"/>
      <c r="AU484" s="94"/>
      <c r="AV484" s="95"/>
      <c r="AW484" s="94"/>
      <c r="AX484" s="95"/>
      <c r="AY484" s="94"/>
      <c r="AZ484" s="95"/>
      <c r="BA484" s="94"/>
      <c r="BB484" s="95"/>
      <c r="BC484" s="94"/>
      <c r="BD484" s="96"/>
      <c r="BE484" s="130" t="str">
        <f t="shared" si="58"/>
        <v/>
      </c>
      <c r="BF484" s="130" t="str">
        <f t="shared" si="58"/>
        <v/>
      </c>
      <c r="BG484" s="130" t="str">
        <f t="shared" si="58"/>
        <v/>
      </c>
      <c r="BH484" s="130" t="str">
        <f t="shared" si="58"/>
        <v/>
      </c>
      <c r="BI484" s="130" t="str">
        <f t="shared" si="58"/>
        <v/>
      </c>
      <c r="BJ484" s="86"/>
      <c r="BK484" s="104"/>
    </row>
    <row r="485" spans="1:63" ht="26.1" customHeight="1" x14ac:dyDescent="0.25">
      <c r="A485" s="143"/>
      <c r="B485" s="32">
        <f t="shared" si="61"/>
        <v>45620</v>
      </c>
      <c r="C485" s="19" t="str">
        <f t="shared" si="60"/>
        <v>So</v>
      </c>
      <c r="D485" s="20" t="str">
        <f t="shared" si="59"/>
        <v/>
      </c>
      <c r="E485" s="69" t="str">
        <f>IFERROR(VLOOKUP(B485,Einstellungen!$B$7:$C$122,2,FALSE),"")</f>
        <v/>
      </c>
      <c r="F485" s="97"/>
      <c r="G485" s="93"/>
      <c r="H485" s="115" t="str">
        <f t="shared" si="57"/>
        <v/>
      </c>
      <c r="I485" s="94"/>
      <c r="J485" s="95"/>
      <c r="K485" s="94"/>
      <c r="L485" s="95"/>
      <c r="M485" s="94"/>
      <c r="N485" s="95"/>
      <c r="O485" s="94"/>
      <c r="P485" s="95"/>
      <c r="Q485" s="94"/>
      <c r="R485" s="95"/>
      <c r="S485" s="94"/>
      <c r="T485" s="95"/>
      <c r="U485" s="94"/>
      <c r="V485" s="95"/>
      <c r="W485" s="94"/>
      <c r="X485" s="95"/>
      <c r="Y485" s="94"/>
      <c r="Z485" s="95"/>
      <c r="AA485" s="94"/>
      <c r="AB485" s="95"/>
      <c r="AC485" s="94"/>
      <c r="AD485" s="95"/>
      <c r="AE485" s="94"/>
      <c r="AF485" s="95"/>
      <c r="AG485" s="94"/>
      <c r="AH485" s="95"/>
      <c r="AI485" s="94"/>
      <c r="AJ485" s="95"/>
      <c r="AK485" s="94"/>
      <c r="AL485" s="95"/>
      <c r="AM485" s="94"/>
      <c r="AN485" s="95"/>
      <c r="AO485" s="94"/>
      <c r="AP485" s="95"/>
      <c r="AQ485" s="94"/>
      <c r="AR485" s="95"/>
      <c r="AS485" s="94"/>
      <c r="AT485" s="95"/>
      <c r="AU485" s="94"/>
      <c r="AV485" s="95"/>
      <c r="AW485" s="94"/>
      <c r="AX485" s="95"/>
      <c r="AY485" s="94"/>
      <c r="AZ485" s="95"/>
      <c r="BA485" s="94"/>
      <c r="BB485" s="95"/>
      <c r="BC485" s="94"/>
      <c r="BD485" s="96"/>
      <c r="BE485" s="130" t="str">
        <f t="shared" si="58"/>
        <v/>
      </c>
      <c r="BF485" s="130" t="str">
        <f t="shared" si="58"/>
        <v/>
      </c>
      <c r="BG485" s="130" t="str">
        <f t="shared" si="58"/>
        <v/>
      </c>
      <c r="BH485" s="130" t="str">
        <f t="shared" si="58"/>
        <v/>
      </c>
      <c r="BI485" s="130" t="str">
        <f t="shared" si="58"/>
        <v/>
      </c>
      <c r="BJ485" s="86"/>
      <c r="BK485" s="104"/>
    </row>
    <row r="486" spans="1:63" ht="26.1" customHeight="1" x14ac:dyDescent="0.25">
      <c r="A486" s="143"/>
      <c r="B486" s="32">
        <f t="shared" si="61"/>
        <v>45621</v>
      </c>
      <c r="C486" s="19" t="str">
        <f t="shared" si="60"/>
        <v>Mo</v>
      </c>
      <c r="D486" s="20">
        <f t="shared" si="59"/>
        <v>48</v>
      </c>
      <c r="E486" s="69" t="str">
        <f>IFERROR(VLOOKUP(B486,Einstellungen!$B$7:$C$122,2,FALSE),"")</f>
        <v/>
      </c>
      <c r="F486" s="97"/>
      <c r="G486" s="93"/>
      <c r="H486" s="115" t="str">
        <f t="shared" si="57"/>
        <v/>
      </c>
      <c r="I486" s="94"/>
      <c r="J486" s="95"/>
      <c r="K486" s="94"/>
      <c r="L486" s="95"/>
      <c r="M486" s="94"/>
      <c r="N486" s="95"/>
      <c r="O486" s="94"/>
      <c r="P486" s="95"/>
      <c r="Q486" s="94"/>
      <c r="R486" s="95"/>
      <c r="S486" s="94"/>
      <c r="T486" s="95"/>
      <c r="U486" s="94"/>
      <c r="V486" s="95"/>
      <c r="W486" s="94"/>
      <c r="X486" s="95"/>
      <c r="Y486" s="94"/>
      <c r="Z486" s="95"/>
      <c r="AA486" s="94"/>
      <c r="AB486" s="95"/>
      <c r="AC486" s="94"/>
      <c r="AD486" s="95"/>
      <c r="AE486" s="94"/>
      <c r="AF486" s="95"/>
      <c r="AG486" s="94"/>
      <c r="AH486" s="95"/>
      <c r="AI486" s="94"/>
      <c r="AJ486" s="95"/>
      <c r="AK486" s="94"/>
      <c r="AL486" s="95"/>
      <c r="AM486" s="94"/>
      <c r="AN486" s="95"/>
      <c r="AO486" s="94"/>
      <c r="AP486" s="95"/>
      <c r="AQ486" s="94"/>
      <c r="AR486" s="95"/>
      <c r="AS486" s="94"/>
      <c r="AT486" s="95"/>
      <c r="AU486" s="94"/>
      <c r="AV486" s="95"/>
      <c r="AW486" s="94"/>
      <c r="AX486" s="95"/>
      <c r="AY486" s="94"/>
      <c r="AZ486" s="95"/>
      <c r="BA486" s="94"/>
      <c r="BB486" s="95"/>
      <c r="BC486" s="94"/>
      <c r="BD486" s="96"/>
      <c r="BE486" s="130" t="str">
        <f t="shared" si="58"/>
        <v/>
      </c>
      <c r="BF486" s="130" t="str">
        <f t="shared" si="58"/>
        <v/>
      </c>
      <c r="BG486" s="130" t="str">
        <f t="shared" si="58"/>
        <v/>
      </c>
      <c r="BH486" s="130" t="str">
        <f t="shared" si="58"/>
        <v/>
      </c>
      <c r="BI486" s="130" t="str">
        <f t="shared" si="58"/>
        <v/>
      </c>
      <c r="BJ486" s="86"/>
      <c r="BK486" s="104"/>
    </row>
    <row r="487" spans="1:63" ht="26.1" customHeight="1" x14ac:dyDescent="0.25">
      <c r="A487" s="143"/>
      <c r="B487" s="32">
        <f t="shared" si="61"/>
        <v>45622</v>
      </c>
      <c r="C487" s="19" t="str">
        <f t="shared" si="60"/>
        <v>Di</v>
      </c>
      <c r="D487" s="20" t="str">
        <f t="shared" si="59"/>
        <v/>
      </c>
      <c r="E487" s="69" t="str">
        <f>IFERROR(VLOOKUP(B487,Einstellungen!$B$7:$C$122,2,FALSE),"")</f>
        <v/>
      </c>
      <c r="F487" s="97"/>
      <c r="G487" s="93"/>
      <c r="H487" s="115" t="str">
        <f t="shared" si="57"/>
        <v/>
      </c>
      <c r="I487" s="94"/>
      <c r="J487" s="95"/>
      <c r="K487" s="94"/>
      <c r="L487" s="95"/>
      <c r="M487" s="94"/>
      <c r="N487" s="95"/>
      <c r="O487" s="94"/>
      <c r="P487" s="95"/>
      <c r="Q487" s="94"/>
      <c r="R487" s="95"/>
      <c r="S487" s="94"/>
      <c r="T487" s="95"/>
      <c r="U487" s="94"/>
      <c r="V487" s="95"/>
      <c r="W487" s="94"/>
      <c r="X487" s="95"/>
      <c r="Y487" s="94"/>
      <c r="Z487" s="95"/>
      <c r="AA487" s="94"/>
      <c r="AB487" s="95"/>
      <c r="AC487" s="94"/>
      <c r="AD487" s="95"/>
      <c r="AE487" s="94"/>
      <c r="AF487" s="95"/>
      <c r="AG487" s="94"/>
      <c r="AH487" s="95"/>
      <c r="AI487" s="94"/>
      <c r="AJ487" s="95"/>
      <c r="AK487" s="94"/>
      <c r="AL487" s="95"/>
      <c r="AM487" s="94"/>
      <c r="AN487" s="95"/>
      <c r="AO487" s="94"/>
      <c r="AP487" s="95"/>
      <c r="AQ487" s="94"/>
      <c r="AR487" s="95"/>
      <c r="AS487" s="94"/>
      <c r="AT487" s="95"/>
      <c r="AU487" s="94"/>
      <c r="AV487" s="95"/>
      <c r="AW487" s="94"/>
      <c r="AX487" s="95"/>
      <c r="AY487" s="94"/>
      <c r="AZ487" s="95"/>
      <c r="BA487" s="94"/>
      <c r="BB487" s="95"/>
      <c r="BC487" s="94"/>
      <c r="BD487" s="96"/>
      <c r="BE487" s="130" t="str">
        <f t="shared" si="58"/>
        <v/>
      </c>
      <c r="BF487" s="130" t="str">
        <f t="shared" si="58"/>
        <v/>
      </c>
      <c r="BG487" s="130" t="str">
        <f t="shared" si="58"/>
        <v/>
      </c>
      <c r="BH487" s="130" t="str">
        <f t="shared" si="58"/>
        <v/>
      </c>
      <c r="BI487" s="130" t="str">
        <f t="shared" si="58"/>
        <v/>
      </c>
      <c r="BJ487" s="86"/>
      <c r="BK487" s="104"/>
    </row>
    <row r="488" spans="1:63" ht="26.1" customHeight="1" x14ac:dyDescent="0.25">
      <c r="A488" s="143"/>
      <c r="B488" s="32">
        <f t="shared" si="61"/>
        <v>45623</v>
      </c>
      <c r="C488" s="19" t="str">
        <f t="shared" si="60"/>
        <v>Mi</v>
      </c>
      <c r="D488" s="20" t="str">
        <f t="shared" si="59"/>
        <v/>
      </c>
      <c r="E488" s="69" t="str">
        <f>IFERROR(VLOOKUP(B488,Einstellungen!$B$7:$C$122,2,FALSE),"")</f>
        <v/>
      </c>
      <c r="F488" s="97"/>
      <c r="G488" s="93"/>
      <c r="H488" s="115" t="str">
        <f t="shared" si="57"/>
        <v/>
      </c>
      <c r="I488" s="94"/>
      <c r="J488" s="95"/>
      <c r="K488" s="94"/>
      <c r="L488" s="95"/>
      <c r="M488" s="94"/>
      <c r="N488" s="95"/>
      <c r="O488" s="94"/>
      <c r="P488" s="95"/>
      <c r="Q488" s="94"/>
      <c r="R488" s="95"/>
      <c r="S488" s="94"/>
      <c r="T488" s="95"/>
      <c r="U488" s="94"/>
      <c r="V488" s="95"/>
      <c r="W488" s="94"/>
      <c r="X488" s="95"/>
      <c r="Y488" s="94"/>
      <c r="Z488" s="95"/>
      <c r="AA488" s="94"/>
      <c r="AB488" s="95"/>
      <c r="AC488" s="94"/>
      <c r="AD488" s="95"/>
      <c r="AE488" s="94"/>
      <c r="AF488" s="95"/>
      <c r="AG488" s="94"/>
      <c r="AH488" s="95"/>
      <c r="AI488" s="94"/>
      <c r="AJ488" s="95"/>
      <c r="AK488" s="94"/>
      <c r="AL488" s="95"/>
      <c r="AM488" s="94"/>
      <c r="AN488" s="95"/>
      <c r="AO488" s="94"/>
      <c r="AP488" s="95"/>
      <c r="AQ488" s="94"/>
      <c r="AR488" s="95"/>
      <c r="AS488" s="94"/>
      <c r="AT488" s="95"/>
      <c r="AU488" s="94"/>
      <c r="AV488" s="95"/>
      <c r="AW488" s="94"/>
      <c r="AX488" s="95"/>
      <c r="AY488" s="94"/>
      <c r="AZ488" s="95"/>
      <c r="BA488" s="94"/>
      <c r="BB488" s="95"/>
      <c r="BC488" s="94"/>
      <c r="BD488" s="96"/>
      <c r="BE488" s="130" t="str">
        <f t="shared" si="58"/>
        <v/>
      </c>
      <c r="BF488" s="130" t="str">
        <f t="shared" si="58"/>
        <v/>
      </c>
      <c r="BG488" s="130" t="str">
        <f t="shared" si="58"/>
        <v/>
      </c>
      <c r="BH488" s="130" t="str">
        <f t="shared" si="58"/>
        <v/>
      </c>
      <c r="BI488" s="130" t="str">
        <f t="shared" si="58"/>
        <v/>
      </c>
      <c r="BJ488" s="86"/>
      <c r="BK488" s="104"/>
    </row>
    <row r="489" spans="1:63" ht="26.1" customHeight="1" x14ac:dyDescent="0.25">
      <c r="A489" s="143"/>
      <c r="B489" s="32">
        <f t="shared" si="61"/>
        <v>45624</v>
      </c>
      <c r="C489" s="19" t="str">
        <f t="shared" si="60"/>
        <v>Do</v>
      </c>
      <c r="D489" s="20" t="str">
        <f t="shared" si="59"/>
        <v/>
      </c>
      <c r="E489" s="69" t="str">
        <f>IFERROR(VLOOKUP(B489,Einstellungen!$B$7:$C$122,2,FALSE),"")</f>
        <v/>
      </c>
      <c r="F489" s="97"/>
      <c r="G489" s="93"/>
      <c r="H489" s="115" t="str">
        <f t="shared" si="57"/>
        <v/>
      </c>
      <c r="I489" s="94"/>
      <c r="J489" s="95"/>
      <c r="K489" s="94"/>
      <c r="L489" s="95"/>
      <c r="M489" s="94"/>
      <c r="N489" s="95"/>
      <c r="O489" s="94"/>
      <c r="P489" s="95"/>
      <c r="Q489" s="94"/>
      <c r="R489" s="95"/>
      <c r="S489" s="94"/>
      <c r="T489" s="95"/>
      <c r="U489" s="94"/>
      <c r="V489" s="95"/>
      <c r="W489" s="94"/>
      <c r="X489" s="95"/>
      <c r="Y489" s="94"/>
      <c r="Z489" s="95"/>
      <c r="AA489" s="94"/>
      <c r="AB489" s="95"/>
      <c r="AC489" s="94"/>
      <c r="AD489" s="95"/>
      <c r="AE489" s="94"/>
      <c r="AF489" s="95"/>
      <c r="AG489" s="94"/>
      <c r="AH489" s="95"/>
      <c r="AI489" s="94"/>
      <c r="AJ489" s="95"/>
      <c r="AK489" s="94"/>
      <c r="AL489" s="95"/>
      <c r="AM489" s="94"/>
      <c r="AN489" s="95"/>
      <c r="AO489" s="94"/>
      <c r="AP489" s="95"/>
      <c r="AQ489" s="94"/>
      <c r="AR489" s="95"/>
      <c r="AS489" s="94"/>
      <c r="AT489" s="95"/>
      <c r="AU489" s="94"/>
      <c r="AV489" s="95"/>
      <c r="AW489" s="94"/>
      <c r="AX489" s="95"/>
      <c r="AY489" s="94"/>
      <c r="AZ489" s="95"/>
      <c r="BA489" s="94"/>
      <c r="BB489" s="95"/>
      <c r="BC489" s="94"/>
      <c r="BD489" s="96"/>
      <c r="BE489" s="130" t="str">
        <f t="shared" si="58"/>
        <v/>
      </c>
      <c r="BF489" s="130" t="str">
        <f t="shared" si="58"/>
        <v/>
      </c>
      <c r="BG489" s="130" t="str">
        <f t="shared" si="58"/>
        <v/>
      </c>
      <c r="BH489" s="130" t="str">
        <f t="shared" si="58"/>
        <v/>
      </c>
      <c r="BI489" s="130" t="str">
        <f t="shared" si="58"/>
        <v/>
      </c>
      <c r="BJ489" s="86"/>
      <c r="BK489" s="104"/>
    </row>
    <row r="490" spans="1:63" ht="26.1" customHeight="1" x14ac:dyDescent="0.25">
      <c r="A490" s="143"/>
      <c r="B490" s="32">
        <f t="shared" si="61"/>
        <v>45625</v>
      </c>
      <c r="C490" s="19" t="str">
        <f t="shared" si="60"/>
        <v>Fr</v>
      </c>
      <c r="D490" s="20" t="str">
        <f t="shared" si="59"/>
        <v/>
      </c>
      <c r="E490" s="69" t="str">
        <f>IFERROR(VLOOKUP(B490,Einstellungen!$B$7:$C$122,2,FALSE),"")</f>
        <v/>
      </c>
      <c r="F490" s="97"/>
      <c r="G490" s="93"/>
      <c r="H490" s="115" t="str">
        <f t="shared" si="57"/>
        <v/>
      </c>
      <c r="I490" s="94"/>
      <c r="J490" s="95"/>
      <c r="K490" s="94"/>
      <c r="L490" s="95"/>
      <c r="M490" s="94"/>
      <c r="N490" s="95"/>
      <c r="O490" s="94"/>
      <c r="P490" s="95"/>
      <c r="Q490" s="94"/>
      <c r="R490" s="95"/>
      <c r="S490" s="94"/>
      <c r="T490" s="95"/>
      <c r="U490" s="94"/>
      <c r="V490" s="95"/>
      <c r="W490" s="94"/>
      <c r="X490" s="95"/>
      <c r="Y490" s="94"/>
      <c r="Z490" s="95"/>
      <c r="AA490" s="94"/>
      <c r="AB490" s="95"/>
      <c r="AC490" s="94"/>
      <c r="AD490" s="95"/>
      <c r="AE490" s="94"/>
      <c r="AF490" s="95"/>
      <c r="AG490" s="94"/>
      <c r="AH490" s="95"/>
      <c r="AI490" s="94"/>
      <c r="AJ490" s="95"/>
      <c r="AK490" s="94"/>
      <c r="AL490" s="95"/>
      <c r="AM490" s="94"/>
      <c r="AN490" s="95"/>
      <c r="AO490" s="94"/>
      <c r="AP490" s="95"/>
      <c r="AQ490" s="94"/>
      <c r="AR490" s="95"/>
      <c r="AS490" s="94"/>
      <c r="AT490" s="95"/>
      <c r="AU490" s="94"/>
      <c r="AV490" s="95"/>
      <c r="AW490" s="94"/>
      <c r="AX490" s="95"/>
      <c r="AY490" s="94"/>
      <c r="AZ490" s="95"/>
      <c r="BA490" s="94"/>
      <c r="BB490" s="95"/>
      <c r="BC490" s="94"/>
      <c r="BD490" s="96"/>
      <c r="BE490" s="130" t="str">
        <f t="shared" si="58"/>
        <v/>
      </c>
      <c r="BF490" s="130" t="str">
        <f t="shared" si="58"/>
        <v/>
      </c>
      <c r="BG490" s="130" t="str">
        <f t="shared" si="58"/>
        <v/>
      </c>
      <c r="BH490" s="130" t="str">
        <f t="shared" si="58"/>
        <v/>
      </c>
      <c r="BI490" s="130" t="str">
        <f t="shared" si="58"/>
        <v/>
      </c>
      <c r="BJ490" s="86"/>
      <c r="BK490" s="104"/>
    </row>
    <row r="491" spans="1:63" ht="26.1" customHeight="1" x14ac:dyDescent="0.25">
      <c r="A491" s="143"/>
      <c r="B491" s="32">
        <f t="shared" si="61"/>
        <v>45626</v>
      </c>
      <c r="C491" s="19" t="str">
        <f t="shared" si="60"/>
        <v>Sa</v>
      </c>
      <c r="D491" s="20" t="str">
        <f t="shared" si="59"/>
        <v/>
      </c>
      <c r="E491" s="69" t="str">
        <f>IFERROR(VLOOKUP(B491,Einstellungen!$B$7:$C$122,2,FALSE),"")</f>
        <v/>
      </c>
      <c r="F491" s="97"/>
      <c r="G491" s="93"/>
      <c r="H491" s="115" t="str">
        <f t="shared" si="57"/>
        <v/>
      </c>
      <c r="I491" s="94"/>
      <c r="J491" s="95"/>
      <c r="K491" s="94"/>
      <c r="L491" s="95"/>
      <c r="M491" s="94"/>
      <c r="N491" s="95"/>
      <c r="O491" s="94"/>
      <c r="P491" s="95"/>
      <c r="Q491" s="94"/>
      <c r="R491" s="95"/>
      <c r="S491" s="94"/>
      <c r="T491" s="95"/>
      <c r="U491" s="94"/>
      <c r="V491" s="95"/>
      <c r="W491" s="94"/>
      <c r="X491" s="95"/>
      <c r="Y491" s="94"/>
      <c r="Z491" s="95"/>
      <c r="AA491" s="94"/>
      <c r="AB491" s="95"/>
      <c r="AC491" s="94"/>
      <c r="AD491" s="95"/>
      <c r="AE491" s="94"/>
      <c r="AF491" s="95"/>
      <c r="AG491" s="94"/>
      <c r="AH491" s="95"/>
      <c r="AI491" s="94"/>
      <c r="AJ491" s="95"/>
      <c r="AK491" s="94"/>
      <c r="AL491" s="95"/>
      <c r="AM491" s="94"/>
      <c r="AN491" s="95"/>
      <c r="AO491" s="94"/>
      <c r="AP491" s="95"/>
      <c r="AQ491" s="94"/>
      <c r="AR491" s="95"/>
      <c r="AS491" s="94"/>
      <c r="AT491" s="95"/>
      <c r="AU491" s="94"/>
      <c r="AV491" s="95"/>
      <c r="AW491" s="94"/>
      <c r="AX491" s="95"/>
      <c r="AY491" s="94"/>
      <c r="AZ491" s="95"/>
      <c r="BA491" s="94"/>
      <c r="BB491" s="95"/>
      <c r="BC491" s="94"/>
      <c r="BD491" s="96"/>
      <c r="BE491" s="130" t="str">
        <f t="shared" si="58"/>
        <v/>
      </c>
      <c r="BF491" s="130" t="str">
        <f t="shared" si="58"/>
        <v/>
      </c>
      <c r="BG491" s="130" t="str">
        <f t="shared" si="58"/>
        <v/>
      </c>
      <c r="BH491" s="130" t="str">
        <f t="shared" si="58"/>
        <v/>
      </c>
      <c r="BI491" s="130" t="str">
        <f t="shared" si="58"/>
        <v/>
      </c>
      <c r="BJ491" s="86"/>
      <c r="BK491" s="104"/>
    </row>
    <row r="492" spans="1:63" ht="26.1" customHeight="1" x14ac:dyDescent="0.25">
      <c r="A492" s="143"/>
      <c r="B492" s="145" t="s">
        <v>107</v>
      </c>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c r="AA492" s="146"/>
      <c r="AB492" s="146"/>
      <c r="AC492" s="146"/>
      <c r="AD492" s="146"/>
      <c r="AE492" s="146"/>
      <c r="AF492" s="146"/>
      <c r="AG492" s="146"/>
      <c r="AH492" s="146"/>
      <c r="AI492" s="146"/>
      <c r="AJ492" s="146"/>
      <c r="AK492" s="146"/>
      <c r="AL492" s="146"/>
      <c r="AM492" s="146"/>
      <c r="AN492" s="146"/>
      <c r="AO492" s="146"/>
      <c r="AP492" s="146"/>
      <c r="AQ492" s="146"/>
      <c r="AR492" s="146"/>
      <c r="AS492" s="146"/>
      <c r="AT492" s="146"/>
      <c r="AU492" s="146"/>
      <c r="AV492" s="146"/>
      <c r="AW492" s="146"/>
      <c r="AX492" s="146"/>
      <c r="AY492" s="146"/>
      <c r="AZ492" s="146"/>
      <c r="BA492" s="146"/>
      <c r="BB492" s="146"/>
      <c r="BC492" s="146"/>
      <c r="BD492" s="146"/>
      <c r="BE492" s="131">
        <f>SUM(BE461:BE491)</f>
        <v>0</v>
      </c>
      <c r="BF492" s="131">
        <f t="shared" ref="BF492:BH492" si="62">SUM(BF461:BF491)</f>
        <v>0</v>
      </c>
      <c r="BG492" s="131">
        <f t="shared" si="62"/>
        <v>0</v>
      </c>
      <c r="BH492" s="131">
        <f t="shared" si="62"/>
        <v>0</v>
      </c>
      <c r="BI492" s="131">
        <f>SUM(BI461:BI491)</f>
        <v>0</v>
      </c>
      <c r="BJ492" s="85" t="str">
        <f>IFERROR(AVERAGE(BJ462:BJ491),"")</f>
        <v/>
      </c>
      <c r="BK492" s="84"/>
    </row>
    <row r="493" spans="1:63" ht="26.1" customHeight="1" x14ac:dyDescent="0.25">
      <c r="A493" s="143"/>
      <c r="B493" s="147"/>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9"/>
      <c r="BF493" s="149"/>
      <c r="BG493" s="149"/>
      <c r="BH493" s="149"/>
      <c r="BI493" s="149"/>
      <c r="BJ493" s="149"/>
      <c r="BK493" s="150"/>
    </row>
    <row r="494" spans="1:63" ht="26.1" customHeight="1" x14ac:dyDescent="0.25">
      <c r="A494" s="143"/>
      <c r="B494" s="147"/>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c r="BI494" s="148"/>
      <c r="BJ494" s="148"/>
      <c r="BK494" s="150"/>
    </row>
    <row r="495" spans="1:63" ht="26.1" customHeight="1" x14ac:dyDescent="0.25">
      <c r="A495" s="143"/>
      <c r="B495" s="147"/>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c r="BI495" s="148"/>
      <c r="BJ495" s="148"/>
      <c r="BK495" s="150"/>
    </row>
    <row r="496" spans="1:63" ht="26.1" customHeight="1" x14ac:dyDescent="0.25">
      <c r="A496" s="143"/>
      <c r="B496" s="147"/>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c r="BI496" s="148"/>
      <c r="BJ496" s="148"/>
      <c r="BK496" s="150"/>
    </row>
    <row r="497" spans="1:63" ht="26.1" customHeight="1" x14ac:dyDescent="0.25">
      <c r="A497" s="143"/>
      <c r="B497" s="147"/>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c r="BI497" s="148"/>
      <c r="BJ497" s="148"/>
      <c r="BK497" s="150"/>
    </row>
    <row r="498" spans="1:63" ht="26.1" customHeight="1" x14ac:dyDescent="0.25">
      <c r="A498" s="143"/>
      <c r="B498" s="147"/>
      <c r="C498" s="148"/>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c r="BI498" s="148"/>
      <c r="BJ498" s="148"/>
      <c r="BK498" s="150"/>
    </row>
    <row r="499" spans="1:63" ht="26.1" customHeight="1" x14ac:dyDescent="0.25">
      <c r="A499" s="143"/>
      <c r="B499" s="147"/>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c r="BI499" s="148"/>
      <c r="BJ499" s="148"/>
      <c r="BK499" s="150"/>
    </row>
    <row r="500" spans="1:63" ht="26.1" customHeight="1" x14ac:dyDescent="0.25">
      <c r="A500" s="143"/>
      <c r="B500" s="147"/>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c r="BI500" s="148"/>
      <c r="BJ500" s="148"/>
      <c r="BK500" s="150"/>
    </row>
    <row r="501" spans="1:63" ht="26.1" customHeight="1" x14ac:dyDescent="0.25">
      <c r="A501" s="143"/>
      <c r="B501" s="147"/>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c r="BI501" s="148"/>
      <c r="BJ501" s="148"/>
      <c r="BK501" s="150"/>
    </row>
    <row r="502" spans="1:63" ht="26.1" customHeight="1" x14ac:dyDescent="0.25">
      <c r="A502" s="143"/>
      <c r="B502" s="147"/>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c r="BI502" s="148"/>
      <c r="BJ502" s="148"/>
      <c r="BK502" s="150"/>
    </row>
    <row r="503" spans="1:63" ht="26.1" customHeight="1" x14ac:dyDescent="0.25">
      <c r="A503" s="143"/>
      <c r="B503" s="147"/>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c r="BI503" s="148"/>
      <c r="BJ503" s="148"/>
      <c r="BK503" s="150"/>
    </row>
    <row r="504" spans="1:63" ht="26.1" customHeight="1" thickBot="1" x14ac:dyDescent="0.3">
      <c r="A504" s="143"/>
      <c r="B504" s="158"/>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159"/>
      <c r="AG504" s="159"/>
      <c r="AH504" s="159"/>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60"/>
    </row>
    <row r="505" spans="1:63" ht="26.1" customHeight="1" thickBot="1" x14ac:dyDescent="0.3">
      <c r="A505" s="143"/>
      <c r="B505" s="163"/>
      <c r="C505" s="163"/>
      <c r="D505" s="163"/>
      <c r="E505" s="28"/>
      <c r="F505" s="28"/>
      <c r="G505" s="28"/>
      <c r="H505" s="30"/>
      <c r="I505" s="28"/>
      <c r="J505" s="29"/>
      <c r="K505" s="29"/>
      <c r="L505" s="29"/>
      <c r="M505" s="30"/>
      <c r="N505" s="30"/>
      <c r="O505" s="30"/>
      <c r="P505" s="30"/>
      <c r="Q505" s="30"/>
      <c r="R505" s="30"/>
      <c r="S505" s="28"/>
      <c r="T505" s="29"/>
      <c r="U505" s="29"/>
      <c r="V505" s="29"/>
      <c r="W505" s="30"/>
      <c r="X505" s="28"/>
      <c r="Y505" s="29"/>
      <c r="Z505" s="29"/>
      <c r="AA505" s="29"/>
      <c r="AB505" s="30"/>
      <c r="AC505" s="30"/>
      <c r="AD505" s="30"/>
      <c r="AE505" s="30"/>
      <c r="AF505" s="30"/>
      <c r="AG505" s="30"/>
      <c r="AH505" s="28"/>
      <c r="AI505" s="29"/>
      <c r="AJ505" s="29"/>
      <c r="AK505" s="29"/>
      <c r="AL505" s="30"/>
      <c r="AM505" s="30"/>
      <c r="AN505" s="30"/>
      <c r="AO505" s="30"/>
      <c r="AP505" s="30"/>
      <c r="AQ505" s="30"/>
      <c r="AR505" s="30"/>
      <c r="AS505" s="30"/>
      <c r="AT505" s="30"/>
      <c r="AU505" s="30"/>
      <c r="AV505" s="28"/>
      <c r="AW505" s="29"/>
      <c r="AX505" s="29"/>
      <c r="AY505" s="29"/>
      <c r="AZ505" s="30"/>
      <c r="BA505" s="30"/>
      <c r="BB505" s="30"/>
      <c r="BC505" s="30"/>
      <c r="BD505" s="30"/>
      <c r="BE505" s="30"/>
      <c r="BF505" s="30"/>
      <c r="BG505" s="30"/>
      <c r="BH505" s="30"/>
      <c r="BI505" s="30"/>
      <c r="BJ505" s="30"/>
      <c r="BK505" s="31"/>
    </row>
    <row r="506" spans="1:63" ht="26.1" customHeight="1" thickBot="1" x14ac:dyDescent="0.35">
      <c r="A506" s="143" t="s">
        <v>47</v>
      </c>
      <c r="B506" s="156" t="str">
        <f>TEXT(B507,"MMMM")&amp;" "&amp;Kalenderjahr</f>
        <v>Dezember 2024</v>
      </c>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c r="AA506" s="157"/>
      <c r="AB506" s="157"/>
      <c r="AC506" s="157"/>
      <c r="AD506" s="157"/>
      <c r="AE506" s="157"/>
      <c r="AF506" s="157"/>
      <c r="AG506" s="157"/>
      <c r="AH506" s="157"/>
      <c r="AI506" s="157"/>
      <c r="AJ506" s="157"/>
      <c r="AK506" s="157"/>
      <c r="AL506" s="157"/>
      <c r="AM506" s="157"/>
      <c r="AN506" s="157"/>
      <c r="AO506" s="157"/>
      <c r="AP506" s="157"/>
      <c r="AQ506" s="157"/>
      <c r="AR506" s="157"/>
      <c r="AS506" s="157"/>
      <c r="AT506" s="157"/>
      <c r="AU506" s="157"/>
      <c r="AV506" s="157"/>
      <c r="AW506" s="157"/>
      <c r="AX506" s="157"/>
      <c r="AY506" s="157"/>
      <c r="AZ506" s="157"/>
      <c r="BA506" s="157"/>
      <c r="BB506" s="157"/>
      <c r="BC506" s="157"/>
      <c r="BD506" s="157"/>
      <c r="BE506" s="129" t="s">
        <v>94</v>
      </c>
      <c r="BF506" s="129" t="s">
        <v>95</v>
      </c>
      <c r="BG506" s="129" t="s">
        <v>99</v>
      </c>
      <c r="BH506" s="129" t="s">
        <v>100</v>
      </c>
      <c r="BI506" s="129" t="s">
        <v>102</v>
      </c>
      <c r="BJ506" s="129" t="s">
        <v>106</v>
      </c>
      <c r="BK506" s="101" t="s">
        <v>90</v>
      </c>
    </row>
    <row r="507" spans="1:63" ht="26.1" customHeight="1" x14ac:dyDescent="0.25">
      <c r="A507" s="143"/>
      <c r="B507" s="32">
        <f>B491+1</f>
        <v>45627</v>
      </c>
      <c r="C507" s="19" t="str">
        <f t="shared" si="60"/>
        <v>So</v>
      </c>
      <c r="D507" s="20" t="str">
        <f t="shared" si="59"/>
        <v/>
      </c>
      <c r="E507" s="69" t="str">
        <f>IFERROR(VLOOKUP(B507,Einstellungen!$B$7:$C$122,2,FALSE),"")</f>
        <v>1. Advent</v>
      </c>
      <c r="F507" s="97"/>
      <c r="G507" s="93"/>
      <c r="H507" s="115" t="str">
        <f t="shared" ref="H507:H537" si="63">IF(AND(F507&lt;&gt;"",G507&lt;&gt;""),IF($G507&gt;$F507,$G507-$F507,1+$G507-$F507),"")</f>
        <v/>
      </c>
      <c r="I507" s="90"/>
      <c r="J507" s="91"/>
      <c r="K507" s="90"/>
      <c r="L507" s="91"/>
      <c r="M507" s="90"/>
      <c r="N507" s="91"/>
      <c r="O507" s="90"/>
      <c r="P507" s="91"/>
      <c r="Q507" s="90"/>
      <c r="R507" s="91"/>
      <c r="S507" s="90"/>
      <c r="T507" s="91"/>
      <c r="U507" s="90"/>
      <c r="V507" s="91"/>
      <c r="W507" s="90"/>
      <c r="X507" s="91"/>
      <c r="Y507" s="90"/>
      <c r="Z507" s="91"/>
      <c r="AA507" s="90"/>
      <c r="AB507" s="91"/>
      <c r="AC507" s="90"/>
      <c r="AD507" s="91"/>
      <c r="AE507" s="90"/>
      <c r="AF507" s="91"/>
      <c r="AG507" s="90"/>
      <c r="AH507" s="91"/>
      <c r="AI507" s="90"/>
      <c r="AJ507" s="91"/>
      <c r="AK507" s="90"/>
      <c r="AL507" s="91"/>
      <c r="AM507" s="90"/>
      <c r="AN507" s="91"/>
      <c r="AO507" s="90"/>
      <c r="AP507" s="91"/>
      <c r="AQ507" s="90"/>
      <c r="AR507" s="91"/>
      <c r="AS507" s="90"/>
      <c r="AT507" s="91"/>
      <c r="AU507" s="90"/>
      <c r="AV507" s="91"/>
      <c r="AW507" s="90"/>
      <c r="AX507" s="91"/>
      <c r="AY507" s="90"/>
      <c r="AZ507" s="91"/>
      <c r="BA507" s="90"/>
      <c r="BB507" s="91"/>
      <c r="BC507" s="90"/>
      <c r="BD507" s="92"/>
      <c r="BE507" s="130" t="str">
        <f t="shared" ref="BE507:BI537" si="64">IF(COUNTIF($I507:$BD507,BE$6)&lt;&gt;0,COUNTIF($I507:$BD507,BE$6),"")</f>
        <v/>
      </c>
      <c r="BF507" s="130" t="str">
        <f t="shared" si="64"/>
        <v/>
      </c>
      <c r="BG507" s="130" t="str">
        <f t="shared" si="64"/>
        <v/>
      </c>
      <c r="BH507" s="130" t="str">
        <f t="shared" si="64"/>
        <v/>
      </c>
      <c r="BI507" s="130" t="str">
        <f t="shared" si="64"/>
        <v/>
      </c>
      <c r="BJ507" s="86"/>
      <c r="BK507" s="103"/>
    </row>
    <row r="508" spans="1:63" ht="26.1" customHeight="1" x14ac:dyDescent="0.25">
      <c r="A508" s="143"/>
      <c r="B508" s="32">
        <f t="shared" si="61"/>
        <v>45628</v>
      </c>
      <c r="C508" s="19" t="str">
        <f t="shared" si="60"/>
        <v>Mo</v>
      </c>
      <c r="D508" s="20">
        <f t="shared" si="59"/>
        <v>49</v>
      </c>
      <c r="E508" s="69" t="str">
        <f>IFERROR(VLOOKUP(B508,Einstellungen!$B$7:$C$122,2,FALSE),"")</f>
        <v/>
      </c>
      <c r="F508" s="97"/>
      <c r="G508" s="93"/>
      <c r="H508" s="115" t="str">
        <f t="shared" si="63"/>
        <v/>
      </c>
      <c r="I508" s="94"/>
      <c r="J508" s="95"/>
      <c r="K508" s="94"/>
      <c r="L508" s="95"/>
      <c r="M508" s="94"/>
      <c r="N508" s="95"/>
      <c r="O508" s="94"/>
      <c r="P508" s="95"/>
      <c r="Q508" s="94"/>
      <c r="R508" s="95"/>
      <c r="S508" s="94"/>
      <c r="T508" s="95"/>
      <c r="U508" s="94"/>
      <c r="V508" s="95"/>
      <c r="W508" s="94"/>
      <c r="X508" s="95"/>
      <c r="Y508" s="94"/>
      <c r="Z508" s="95"/>
      <c r="AA508" s="94"/>
      <c r="AB508" s="95"/>
      <c r="AC508" s="94"/>
      <c r="AD508" s="95"/>
      <c r="AE508" s="94"/>
      <c r="AF508" s="95"/>
      <c r="AG508" s="94"/>
      <c r="AH508" s="95"/>
      <c r="AI508" s="94"/>
      <c r="AJ508" s="95"/>
      <c r="AK508" s="94"/>
      <c r="AL508" s="95"/>
      <c r="AM508" s="94"/>
      <c r="AN508" s="95"/>
      <c r="AO508" s="94"/>
      <c r="AP508" s="95"/>
      <c r="AQ508" s="94"/>
      <c r="AR508" s="95"/>
      <c r="AS508" s="94"/>
      <c r="AT508" s="95"/>
      <c r="AU508" s="94"/>
      <c r="AV508" s="95"/>
      <c r="AW508" s="94"/>
      <c r="AX508" s="95"/>
      <c r="AY508" s="94"/>
      <c r="AZ508" s="95"/>
      <c r="BA508" s="94"/>
      <c r="BB508" s="95"/>
      <c r="BC508" s="94"/>
      <c r="BD508" s="96"/>
      <c r="BE508" s="130" t="str">
        <f t="shared" si="64"/>
        <v/>
      </c>
      <c r="BF508" s="130" t="str">
        <f t="shared" si="64"/>
        <v/>
      </c>
      <c r="BG508" s="130" t="str">
        <f t="shared" si="64"/>
        <v/>
      </c>
      <c r="BH508" s="130" t="str">
        <f t="shared" si="64"/>
        <v/>
      </c>
      <c r="BI508" s="130" t="str">
        <f t="shared" si="64"/>
        <v/>
      </c>
      <c r="BJ508" s="86"/>
      <c r="BK508" s="104"/>
    </row>
    <row r="509" spans="1:63" ht="26.1" customHeight="1" x14ac:dyDescent="0.25">
      <c r="A509" s="143"/>
      <c r="B509" s="32">
        <f t="shared" si="61"/>
        <v>45629</v>
      </c>
      <c r="C509" s="19" t="str">
        <f t="shared" si="60"/>
        <v>Di</v>
      </c>
      <c r="D509" s="20" t="str">
        <f t="shared" si="59"/>
        <v/>
      </c>
      <c r="E509" s="69" t="str">
        <f>IFERROR(VLOOKUP(B509,Einstellungen!$B$7:$C$122,2,FALSE),"")</f>
        <v/>
      </c>
      <c r="F509" s="97"/>
      <c r="G509" s="93"/>
      <c r="H509" s="115" t="str">
        <f t="shared" si="63"/>
        <v/>
      </c>
      <c r="I509" s="94"/>
      <c r="J509" s="95"/>
      <c r="K509" s="94"/>
      <c r="L509" s="95"/>
      <c r="M509" s="94"/>
      <c r="N509" s="95"/>
      <c r="O509" s="94"/>
      <c r="P509" s="95"/>
      <c r="Q509" s="94"/>
      <c r="R509" s="95"/>
      <c r="S509" s="94"/>
      <c r="T509" s="95"/>
      <c r="U509" s="94"/>
      <c r="V509" s="95"/>
      <c r="W509" s="94"/>
      <c r="X509" s="95"/>
      <c r="Y509" s="94"/>
      <c r="Z509" s="95"/>
      <c r="AA509" s="94"/>
      <c r="AB509" s="95"/>
      <c r="AC509" s="94"/>
      <c r="AD509" s="95"/>
      <c r="AE509" s="94"/>
      <c r="AF509" s="95"/>
      <c r="AG509" s="94"/>
      <c r="AH509" s="95"/>
      <c r="AI509" s="94"/>
      <c r="AJ509" s="95"/>
      <c r="AK509" s="94"/>
      <c r="AL509" s="95"/>
      <c r="AM509" s="94"/>
      <c r="AN509" s="95"/>
      <c r="AO509" s="94"/>
      <c r="AP509" s="95"/>
      <c r="AQ509" s="94"/>
      <c r="AR509" s="95"/>
      <c r="AS509" s="94"/>
      <c r="AT509" s="95"/>
      <c r="AU509" s="94"/>
      <c r="AV509" s="95"/>
      <c r="AW509" s="94"/>
      <c r="AX509" s="95"/>
      <c r="AY509" s="94"/>
      <c r="AZ509" s="95"/>
      <c r="BA509" s="94"/>
      <c r="BB509" s="95"/>
      <c r="BC509" s="94"/>
      <c r="BD509" s="96"/>
      <c r="BE509" s="130" t="str">
        <f t="shared" si="64"/>
        <v/>
      </c>
      <c r="BF509" s="130" t="str">
        <f t="shared" si="64"/>
        <v/>
      </c>
      <c r="BG509" s="130" t="str">
        <f t="shared" si="64"/>
        <v/>
      </c>
      <c r="BH509" s="130" t="str">
        <f t="shared" si="64"/>
        <v/>
      </c>
      <c r="BI509" s="130" t="str">
        <f t="shared" si="64"/>
        <v/>
      </c>
      <c r="BJ509" s="86"/>
      <c r="BK509" s="104"/>
    </row>
    <row r="510" spans="1:63" ht="26.1" customHeight="1" x14ac:dyDescent="0.25">
      <c r="A510" s="143"/>
      <c r="B510" s="32">
        <f t="shared" si="61"/>
        <v>45630</v>
      </c>
      <c r="C510" s="19" t="str">
        <f t="shared" si="60"/>
        <v>Mi</v>
      </c>
      <c r="D510" s="20" t="str">
        <f t="shared" si="59"/>
        <v/>
      </c>
      <c r="E510" s="69" t="str">
        <f>IFERROR(VLOOKUP(B510,Einstellungen!$B$7:$C$122,2,FALSE),"")</f>
        <v/>
      </c>
      <c r="F510" s="97"/>
      <c r="G510" s="93"/>
      <c r="H510" s="115" t="str">
        <f t="shared" si="63"/>
        <v/>
      </c>
      <c r="I510" s="94"/>
      <c r="J510" s="95"/>
      <c r="K510" s="94"/>
      <c r="L510" s="95"/>
      <c r="M510" s="94"/>
      <c r="N510" s="95"/>
      <c r="O510" s="94"/>
      <c r="P510" s="95"/>
      <c r="Q510" s="94"/>
      <c r="R510" s="95"/>
      <c r="S510" s="94"/>
      <c r="T510" s="95"/>
      <c r="U510" s="94"/>
      <c r="V510" s="95"/>
      <c r="W510" s="94"/>
      <c r="X510" s="95"/>
      <c r="Y510" s="94"/>
      <c r="Z510" s="95"/>
      <c r="AA510" s="94"/>
      <c r="AB510" s="95"/>
      <c r="AC510" s="94"/>
      <c r="AD510" s="95"/>
      <c r="AE510" s="94"/>
      <c r="AF510" s="95"/>
      <c r="AG510" s="94"/>
      <c r="AH510" s="95"/>
      <c r="AI510" s="94"/>
      <c r="AJ510" s="95"/>
      <c r="AK510" s="94"/>
      <c r="AL510" s="95"/>
      <c r="AM510" s="94"/>
      <c r="AN510" s="95"/>
      <c r="AO510" s="94"/>
      <c r="AP510" s="95"/>
      <c r="AQ510" s="94"/>
      <c r="AR510" s="95"/>
      <c r="AS510" s="94"/>
      <c r="AT510" s="95"/>
      <c r="AU510" s="94"/>
      <c r="AV510" s="95"/>
      <c r="AW510" s="94"/>
      <c r="AX510" s="95"/>
      <c r="AY510" s="94"/>
      <c r="AZ510" s="95"/>
      <c r="BA510" s="94"/>
      <c r="BB510" s="95"/>
      <c r="BC510" s="94"/>
      <c r="BD510" s="96"/>
      <c r="BE510" s="130" t="str">
        <f t="shared" si="64"/>
        <v/>
      </c>
      <c r="BF510" s="130" t="str">
        <f t="shared" si="64"/>
        <v/>
      </c>
      <c r="BG510" s="130" t="str">
        <f t="shared" si="64"/>
        <v/>
      </c>
      <c r="BH510" s="130" t="str">
        <f t="shared" si="64"/>
        <v/>
      </c>
      <c r="BI510" s="130" t="str">
        <f t="shared" si="64"/>
        <v/>
      </c>
      <c r="BJ510" s="86"/>
      <c r="BK510" s="104"/>
    </row>
    <row r="511" spans="1:63" ht="26.1" customHeight="1" x14ac:dyDescent="0.25">
      <c r="A511" s="143"/>
      <c r="B511" s="32">
        <f t="shared" si="61"/>
        <v>45631</v>
      </c>
      <c r="C511" s="19" t="str">
        <f t="shared" si="60"/>
        <v>Do</v>
      </c>
      <c r="D511" s="20" t="str">
        <f t="shared" si="59"/>
        <v/>
      </c>
      <c r="E511" s="69" t="str">
        <f>IFERROR(VLOOKUP(B511,Einstellungen!$B$7:$C$122,2,FALSE),"")</f>
        <v/>
      </c>
      <c r="F511" s="97"/>
      <c r="G511" s="93"/>
      <c r="H511" s="115" t="str">
        <f t="shared" si="63"/>
        <v/>
      </c>
      <c r="I511" s="94"/>
      <c r="J511" s="95"/>
      <c r="K511" s="94"/>
      <c r="L511" s="95"/>
      <c r="M511" s="94"/>
      <c r="N511" s="95"/>
      <c r="O511" s="94"/>
      <c r="P511" s="95"/>
      <c r="Q511" s="94"/>
      <c r="R511" s="95"/>
      <c r="S511" s="94"/>
      <c r="T511" s="95"/>
      <c r="U511" s="94"/>
      <c r="V511" s="95"/>
      <c r="W511" s="94"/>
      <c r="X511" s="95"/>
      <c r="Y511" s="94"/>
      <c r="Z511" s="95"/>
      <c r="AA511" s="94"/>
      <c r="AB511" s="95"/>
      <c r="AC511" s="94"/>
      <c r="AD511" s="95"/>
      <c r="AE511" s="94"/>
      <c r="AF511" s="95"/>
      <c r="AG511" s="94"/>
      <c r="AH511" s="95"/>
      <c r="AI511" s="94"/>
      <c r="AJ511" s="95"/>
      <c r="AK511" s="94"/>
      <c r="AL511" s="95"/>
      <c r="AM511" s="94"/>
      <c r="AN511" s="95"/>
      <c r="AO511" s="94"/>
      <c r="AP511" s="95"/>
      <c r="AQ511" s="94"/>
      <c r="AR511" s="95"/>
      <c r="AS511" s="94"/>
      <c r="AT511" s="95"/>
      <c r="AU511" s="94"/>
      <c r="AV511" s="95"/>
      <c r="AW511" s="94"/>
      <c r="AX511" s="95"/>
      <c r="AY511" s="94"/>
      <c r="AZ511" s="95"/>
      <c r="BA511" s="94"/>
      <c r="BB511" s="95"/>
      <c r="BC511" s="94"/>
      <c r="BD511" s="96"/>
      <c r="BE511" s="130" t="str">
        <f t="shared" si="64"/>
        <v/>
      </c>
      <c r="BF511" s="130" t="str">
        <f t="shared" si="64"/>
        <v/>
      </c>
      <c r="BG511" s="130" t="str">
        <f t="shared" si="64"/>
        <v/>
      </c>
      <c r="BH511" s="130" t="str">
        <f t="shared" si="64"/>
        <v/>
      </c>
      <c r="BI511" s="130" t="str">
        <f t="shared" si="64"/>
        <v/>
      </c>
      <c r="BJ511" s="86"/>
      <c r="BK511" s="104"/>
    </row>
    <row r="512" spans="1:63" ht="26.1" customHeight="1" x14ac:dyDescent="0.25">
      <c r="A512" s="143"/>
      <c r="B512" s="32">
        <f t="shared" si="61"/>
        <v>45632</v>
      </c>
      <c r="C512" s="19" t="str">
        <f t="shared" si="60"/>
        <v>Fr</v>
      </c>
      <c r="D512" s="20" t="str">
        <f t="shared" si="59"/>
        <v/>
      </c>
      <c r="E512" s="69" t="str">
        <f>IFERROR(VLOOKUP(B512,Einstellungen!$B$7:$C$122,2,FALSE),"")</f>
        <v/>
      </c>
      <c r="F512" s="97"/>
      <c r="G512" s="93"/>
      <c r="H512" s="115" t="str">
        <f t="shared" si="63"/>
        <v/>
      </c>
      <c r="I512" s="94"/>
      <c r="J512" s="95"/>
      <c r="K512" s="94"/>
      <c r="L512" s="95"/>
      <c r="M512" s="94"/>
      <c r="N512" s="95"/>
      <c r="O512" s="94"/>
      <c r="P512" s="95"/>
      <c r="Q512" s="94"/>
      <c r="R512" s="95"/>
      <c r="S512" s="94"/>
      <c r="T512" s="95"/>
      <c r="U512" s="94"/>
      <c r="V512" s="95"/>
      <c r="W512" s="94"/>
      <c r="X512" s="95"/>
      <c r="Y512" s="94"/>
      <c r="Z512" s="95"/>
      <c r="AA512" s="94"/>
      <c r="AB512" s="95"/>
      <c r="AC512" s="94"/>
      <c r="AD512" s="95"/>
      <c r="AE512" s="94"/>
      <c r="AF512" s="95"/>
      <c r="AG512" s="94"/>
      <c r="AH512" s="95"/>
      <c r="AI512" s="94"/>
      <c r="AJ512" s="95"/>
      <c r="AK512" s="94"/>
      <c r="AL512" s="95"/>
      <c r="AM512" s="94"/>
      <c r="AN512" s="95"/>
      <c r="AO512" s="94"/>
      <c r="AP512" s="95"/>
      <c r="AQ512" s="94"/>
      <c r="AR512" s="95"/>
      <c r="AS512" s="94"/>
      <c r="AT512" s="95"/>
      <c r="AU512" s="94"/>
      <c r="AV512" s="95"/>
      <c r="AW512" s="94"/>
      <c r="AX512" s="95"/>
      <c r="AY512" s="94"/>
      <c r="AZ512" s="95"/>
      <c r="BA512" s="94"/>
      <c r="BB512" s="95"/>
      <c r="BC512" s="94"/>
      <c r="BD512" s="96"/>
      <c r="BE512" s="130" t="str">
        <f t="shared" si="64"/>
        <v/>
      </c>
      <c r="BF512" s="130" t="str">
        <f t="shared" si="64"/>
        <v/>
      </c>
      <c r="BG512" s="130" t="str">
        <f t="shared" si="64"/>
        <v/>
      </c>
      <c r="BH512" s="130" t="str">
        <f t="shared" si="64"/>
        <v/>
      </c>
      <c r="BI512" s="130" t="str">
        <f t="shared" si="64"/>
        <v/>
      </c>
      <c r="BJ512" s="86"/>
      <c r="BK512" s="104"/>
    </row>
    <row r="513" spans="1:63" ht="26.1" customHeight="1" x14ac:dyDescent="0.25">
      <c r="A513" s="143"/>
      <c r="B513" s="32">
        <f t="shared" si="61"/>
        <v>45633</v>
      </c>
      <c r="C513" s="19" t="str">
        <f t="shared" si="60"/>
        <v>Sa</v>
      </c>
      <c r="D513" s="20" t="str">
        <f t="shared" si="59"/>
        <v/>
      </c>
      <c r="E513" s="69" t="str">
        <f>IFERROR(VLOOKUP(B513,Einstellungen!$B$7:$C$122,2,FALSE),"")</f>
        <v/>
      </c>
      <c r="F513" s="97"/>
      <c r="G513" s="93"/>
      <c r="H513" s="115" t="str">
        <f t="shared" si="63"/>
        <v/>
      </c>
      <c r="I513" s="94"/>
      <c r="J513" s="95"/>
      <c r="K513" s="94"/>
      <c r="L513" s="95"/>
      <c r="M513" s="94"/>
      <c r="N513" s="95"/>
      <c r="O513" s="94"/>
      <c r="P513" s="95"/>
      <c r="Q513" s="94"/>
      <c r="R513" s="95"/>
      <c r="S513" s="94"/>
      <c r="T513" s="95"/>
      <c r="U513" s="94"/>
      <c r="V513" s="95"/>
      <c r="W513" s="94"/>
      <c r="X513" s="95"/>
      <c r="Y513" s="94"/>
      <c r="Z513" s="95"/>
      <c r="AA513" s="94"/>
      <c r="AB513" s="95"/>
      <c r="AC513" s="94"/>
      <c r="AD513" s="95"/>
      <c r="AE513" s="94"/>
      <c r="AF513" s="95"/>
      <c r="AG513" s="94"/>
      <c r="AH513" s="95"/>
      <c r="AI513" s="94"/>
      <c r="AJ513" s="95"/>
      <c r="AK513" s="94"/>
      <c r="AL513" s="95"/>
      <c r="AM513" s="94"/>
      <c r="AN513" s="95"/>
      <c r="AO513" s="94"/>
      <c r="AP513" s="95"/>
      <c r="AQ513" s="94"/>
      <c r="AR513" s="95"/>
      <c r="AS513" s="94"/>
      <c r="AT513" s="95"/>
      <c r="AU513" s="94"/>
      <c r="AV513" s="95"/>
      <c r="AW513" s="94"/>
      <c r="AX513" s="95"/>
      <c r="AY513" s="94"/>
      <c r="AZ513" s="95"/>
      <c r="BA513" s="94"/>
      <c r="BB513" s="95"/>
      <c r="BC513" s="94"/>
      <c r="BD513" s="96"/>
      <c r="BE513" s="130" t="str">
        <f t="shared" si="64"/>
        <v/>
      </c>
      <c r="BF513" s="130" t="str">
        <f t="shared" si="64"/>
        <v/>
      </c>
      <c r="BG513" s="130" t="str">
        <f t="shared" si="64"/>
        <v/>
      </c>
      <c r="BH513" s="130" t="str">
        <f t="shared" si="64"/>
        <v/>
      </c>
      <c r="BI513" s="130" t="str">
        <f t="shared" si="64"/>
        <v/>
      </c>
      <c r="BJ513" s="86"/>
      <c r="BK513" s="104"/>
    </row>
    <row r="514" spans="1:63" ht="26.1" customHeight="1" x14ac:dyDescent="0.25">
      <c r="A514" s="143"/>
      <c r="B514" s="32">
        <f t="shared" si="61"/>
        <v>45634</v>
      </c>
      <c r="C514" s="19" t="str">
        <f t="shared" si="60"/>
        <v>So</v>
      </c>
      <c r="D514" s="20" t="str">
        <f t="shared" si="59"/>
        <v/>
      </c>
      <c r="E514" s="69" t="str">
        <f>IFERROR(VLOOKUP(B514,Einstellungen!$B$7:$C$122,2,FALSE),"")</f>
        <v>2. Advent</v>
      </c>
      <c r="F514" s="97"/>
      <c r="G514" s="93"/>
      <c r="H514" s="115" t="str">
        <f t="shared" si="63"/>
        <v/>
      </c>
      <c r="I514" s="94"/>
      <c r="J514" s="95"/>
      <c r="K514" s="94"/>
      <c r="L514" s="95"/>
      <c r="M514" s="94"/>
      <c r="N514" s="95"/>
      <c r="O514" s="94"/>
      <c r="P514" s="95"/>
      <c r="Q514" s="94"/>
      <c r="R514" s="95"/>
      <c r="S514" s="94"/>
      <c r="T514" s="95"/>
      <c r="U514" s="94"/>
      <c r="V514" s="95"/>
      <c r="W514" s="94"/>
      <c r="X514" s="95"/>
      <c r="Y514" s="94"/>
      <c r="Z514" s="95"/>
      <c r="AA514" s="94"/>
      <c r="AB514" s="95"/>
      <c r="AC514" s="94"/>
      <c r="AD514" s="95"/>
      <c r="AE514" s="94"/>
      <c r="AF514" s="95"/>
      <c r="AG514" s="94"/>
      <c r="AH514" s="95"/>
      <c r="AI514" s="94"/>
      <c r="AJ514" s="95"/>
      <c r="AK514" s="94"/>
      <c r="AL514" s="95"/>
      <c r="AM514" s="94"/>
      <c r="AN514" s="95"/>
      <c r="AO514" s="94"/>
      <c r="AP514" s="95"/>
      <c r="AQ514" s="94"/>
      <c r="AR514" s="95"/>
      <c r="AS514" s="94"/>
      <c r="AT514" s="95"/>
      <c r="AU514" s="94"/>
      <c r="AV514" s="95"/>
      <c r="AW514" s="94"/>
      <c r="AX514" s="95"/>
      <c r="AY514" s="94"/>
      <c r="AZ514" s="95"/>
      <c r="BA514" s="94"/>
      <c r="BB514" s="95"/>
      <c r="BC514" s="94"/>
      <c r="BD514" s="96"/>
      <c r="BE514" s="130" t="str">
        <f t="shared" si="64"/>
        <v/>
      </c>
      <c r="BF514" s="130" t="str">
        <f t="shared" si="64"/>
        <v/>
      </c>
      <c r="BG514" s="130" t="str">
        <f t="shared" si="64"/>
        <v/>
      </c>
      <c r="BH514" s="130" t="str">
        <f t="shared" si="64"/>
        <v/>
      </c>
      <c r="BI514" s="130" t="str">
        <f t="shared" si="64"/>
        <v/>
      </c>
      <c r="BJ514" s="86"/>
      <c r="BK514" s="104"/>
    </row>
    <row r="515" spans="1:63" ht="26.1" customHeight="1" x14ac:dyDescent="0.25">
      <c r="A515" s="143"/>
      <c r="B515" s="32">
        <f t="shared" si="61"/>
        <v>45635</v>
      </c>
      <c r="C515" s="19" t="str">
        <f t="shared" si="60"/>
        <v>Mo</v>
      </c>
      <c r="D515" s="20">
        <f t="shared" si="59"/>
        <v>50</v>
      </c>
      <c r="E515" s="69" t="str">
        <f>IFERROR(VLOOKUP(B515,Einstellungen!$B$7:$C$122,2,FALSE),"")</f>
        <v/>
      </c>
      <c r="F515" s="97"/>
      <c r="G515" s="93"/>
      <c r="H515" s="115" t="str">
        <f t="shared" si="63"/>
        <v/>
      </c>
      <c r="I515" s="94"/>
      <c r="J515" s="95"/>
      <c r="K515" s="94"/>
      <c r="L515" s="95"/>
      <c r="M515" s="94"/>
      <c r="N515" s="95"/>
      <c r="O515" s="94"/>
      <c r="P515" s="95"/>
      <c r="Q515" s="94"/>
      <c r="R515" s="95"/>
      <c r="S515" s="94"/>
      <c r="T515" s="95"/>
      <c r="U515" s="94"/>
      <c r="V515" s="95"/>
      <c r="W515" s="94"/>
      <c r="X515" s="95"/>
      <c r="Y515" s="94"/>
      <c r="Z515" s="95"/>
      <c r="AA515" s="94"/>
      <c r="AB515" s="95"/>
      <c r="AC515" s="94"/>
      <c r="AD515" s="95"/>
      <c r="AE515" s="94"/>
      <c r="AF515" s="95"/>
      <c r="AG515" s="94"/>
      <c r="AH515" s="95"/>
      <c r="AI515" s="94"/>
      <c r="AJ515" s="95"/>
      <c r="AK515" s="94"/>
      <c r="AL515" s="95"/>
      <c r="AM515" s="94"/>
      <c r="AN515" s="95"/>
      <c r="AO515" s="94"/>
      <c r="AP515" s="95"/>
      <c r="AQ515" s="94"/>
      <c r="AR515" s="95"/>
      <c r="AS515" s="94"/>
      <c r="AT515" s="95"/>
      <c r="AU515" s="94"/>
      <c r="AV515" s="95"/>
      <c r="AW515" s="94"/>
      <c r="AX515" s="95"/>
      <c r="AY515" s="94"/>
      <c r="AZ515" s="95"/>
      <c r="BA515" s="94"/>
      <c r="BB515" s="95"/>
      <c r="BC515" s="94"/>
      <c r="BD515" s="96"/>
      <c r="BE515" s="130" t="str">
        <f t="shared" si="64"/>
        <v/>
      </c>
      <c r="BF515" s="130" t="str">
        <f t="shared" si="64"/>
        <v/>
      </c>
      <c r="BG515" s="130" t="str">
        <f t="shared" si="64"/>
        <v/>
      </c>
      <c r="BH515" s="130" t="str">
        <f t="shared" si="64"/>
        <v/>
      </c>
      <c r="BI515" s="130" t="str">
        <f t="shared" si="64"/>
        <v/>
      </c>
      <c r="BJ515" s="86"/>
      <c r="BK515" s="104"/>
    </row>
    <row r="516" spans="1:63" ht="26.1" customHeight="1" x14ac:dyDescent="0.25">
      <c r="A516" s="143"/>
      <c r="B516" s="32">
        <f t="shared" si="61"/>
        <v>45636</v>
      </c>
      <c r="C516" s="19" t="str">
        <f t="shared" si="60"/>
        <v>Di</v>
      </c>
      <c r="D516" s="20" t="str">
        <f t="shared" si="59"/>
        <v/>
      </c>
      <c r="E516" s="69" t="str">
        <f>IFERROR(VLOOKUP(B516,Einstellungen!$B$7:$C$122,2,FALSE),"")</f>
        <v/>
      </c>
      <c r="F516" s="97"/>
      <c r="G516" s="93"/>
      <c r="H516" s="115" t="str">
        <f t="shared" si="63"/>
        <v/>
      </c>
      <c r="I516" s="94"/>
      <c r="J516" s="95"/>
      <c r="K516" s="94"/>
      <c r="L516" s="95"/>
      <c r="M516" s="94"/>
      <c r="N516" s="95"/>
      <c r="O516" s="94"/>
      <c r="P516" s="95"/>
      <c r="Q516" s="94"/>
      <c r="R516" s="95"/>
      <c r="S516" s="94"/>
      <c r="T516" s="95"/>
      <c r="U516" s="94"/>
      <c r="V516" s="95"/>
      <c r="W516" s="94"/>
      <c r="X516" s="95"/>
      <c r="Y516" s="94"/>
      <c r="Z516" s="95"/>
      <c r="AA516" s="94"/>
      <c r="AB516" s="95"/>
      <c r="AC516" s="94"/>
      <c r="AD516" s="95"/>
      <c r="AE516" s="94"/>
      <c r="AF516" s="95"/>
      <c r="AG516" s="94"/>
      <c r="AH516" s="95"/>
      <c r="AI516" s="94"/>
      <c r="AJ516" s="95"/>
      <c r="AK516" s="94"/>
      <c r="AL516" s="95"/>
      <c r="AM516" s="94"/>
      <c r="AN516" s="95"/>
      <c r="AO516" s="94"/>
      <c r="AP516" s="95"/>
      <c r="AQ516" s="94"/>
      <c r="AR516" s="95"/>
      <c r="AS516" s="94"/>
      <c r="AT516" s="95"/>
      <c r="AU516" s="94"/>
      <c r="AV516" s="95"/>
      <c r="AW516" s="94"/>
      <c r="AX516" s="95"/>
      <c r="AY516" s="94"/>
      <c r="AZ516" s="95"/>
      <c r="BA516" s="94"/>
      <c r="BB516" s="95"/>
      <c r="BC516" s="94"/>
      <c r="BD516" s="96"/>
      <c r="BE516" s="130" t="str">
        <f t="shared" si="64"/>
        <v/>
      </c>
      <c r="BF516" s="130" t="str">
        <f t="shared" si="64"/>
        <v/>
      </c>
      <c r="BG516" s="130" t="str">
        <f t="shared" si="64"/>
        <v/>
      </c>
      <c r="BH516" s="130" t="str">
        <f t="shared" si="64"/>
        <v/>
      </c>
      <c r="BI516" s="130" t="str">
        <f t="shared" si="64"/>
        <v/>
      </c>
      <c r="BJ516" s="86"/>
      <c r="BK516" s="104"/>
    </row>
    <row r="517" spans="1:63" ht="26.1" customHeight="1" x14ac:dyDescent="0.25">
      <c r="A517" s="143"/>
      <c r="B517" s="32">
        <f t="shared" si="61"/>
        <v>45637</v>
      </c>
      <c r="C517" s="19" t="str">
        <f t="shared" si="60"/>
        <v>Mi</v>
      </c>
      <c r="D517" s="20" t="str">
        <f t="shared" si="59"/>
        <v/>
      </c>
      <c r="E517" s="69" t="str">
        <f>IFERROR(VLOOKUP(B517,Einstellungen!$B$7:$C$122,2,FALSE),"")</f>
        <v/>
      </c>
      <c r="F517" s="97"/>
      <c r="G517" s="93"/>
      <c r="H517" s="115" t="str">
        <f t="shared" si="63"/>
        <v/>
      </c>
      <c r="I517" s="94"/>
      <c r="J517" s="95"/>
      <c r="K517" s="94"/>
      <c r="L517" s="95"/>
      <c r="M517" s="94"/>
      <c r="N517" s="95"/>
      <c r="O517" s="94"/>
      <c r="P517" s="95"/>
      <c r="Q517" s="94"/>
      <c r="R517" s="95"/>
      <c r="S517" s="94"/>
      <c r="T517" s="95"/>
      <c r="U517" s="94"/>
      <c r="V517" s="95"/>
      <c r="W517" s="94"/>
      <c r="X517" s="95"/>
      <c r="Y517" s="94"/>
      <c r="Z517" s="95"/>
      <c r="AA517" s="94"/>
      <c r="AB517" s="95"/>
      <c r="AC517" s="94"/>
      <c r="AD517" s="95"/>
      <c r="AE517" s="94"/>
      <c r="AF517" s="95"/>
      <c r="AG517" s="94"/>
      <c r="AH517" s="95"/>
      <c r="AI517" s="94"/>
      <c r="AJ517" s="95"/>
      <c r="AK517" s="94"/>
      <c r="AL517" s="95"/>
      <c r="AM517" s="94"/>
      <c r="AN517" s="95"/>
      <c r="AO517" s="94"/>
      <c r="AP517" s="95"/>
      <c r="AQ517" s="94"/>
      <c r="AR517" s="95"/>
      <c r="AS517" s="94"/>
      <c r="AT517" s="95"/>
      <c r="AU517" s="94"/>
      <c r="AV517" s="95"/>
      <c r="AW517" s="94"/>
      <c r="AX517" s="95"/>
      <c r="AY517" s="94"/>
      <c r="AZ517" s="95"/>
      <c r="BA517" s="94"/>
      <c r="BB517" s="95"/>
      <c r="BC517" s="94"/>
      <c r="BD517" s="96"/>
      <c r="BE517" s="130" t="str">
        <f t="shared" si="64"/>
        <v/>
      </c>
      <c r="BF517" s="130" t="str">
        <f t="shared" si="64"/>
        <v/>
      </c>
      <c r="BG517" s="130" t="str">
        <f t="shared" si="64"/>
        <v/>
      </c>
      <c r="BH517" s="130" t="str">
        <f t="shared" si="64"/>
        <v/>
      </c>
      <c r="BI517" s="130" t="str">
        <f t="shared" si="64"/>
        <v/>
      </c>
      <c r="BJ517" s="86"/>
      <c r="BK517" s="104"/>
    </row>
    <row r="518" spans="1:63" ht="26.1" customHeight="1" x14ac:dyDescent="0.25">
      <c r="A518" s="143"/>
      <c r="B518" s="32">
        <f t="shared" si="61"/>
        <v>45638</v>
      </c>
      <c r="C518" s="19" t="str">
        <f t="shared" si="60"/>
        <v>Do</v>
      </c>
      <c r="D518" s="20" t="str">
        <f t="shared" si="59"/>
        <v/>
      </c>
      <c r="E518" s="69" t="str">
        <f>IFERROR(VLOOKUP(B518,Einstellungen!$B$7:$C$122,2,FALSE),"")</f>
        <v/>
      </c>
      <c r="F518" s="97"/>
      <c r="G518" s="93"/>
      <c r="H518" s="115" t="str">
        <f t="shared" si="63"/>
        <v/>
      </c>
      <c r="I518" s="94"/>
      <c r="J518" s="95"/>
      <c r="K518" s="94"/>
      <c r="L518" s="95"/>
      <c r="M518" s="94"/>
      <c r="N518" s="95"/>
      <c r="O518" s="94"/>
      <c r="P518" s="95"/>
      <c r="Q518" s="94"/>
      <c r="R518" s="95"/>
      <c r="S518" s="94"/>
      <c r="T518" s="95"/>
      <c r="U518" s="94"/>
      <c r="V518" s="95"/>
      <c r="W518" s="94"/>
      <c r="X518" s="95"/>
      <c r="Y518" s="94"/>
      <c r="Z518" s="95"/>
      <c r="AA518" s="94"/>
      <c r="AB518" s="95"/>
      <c r="AC518" s="94"/>
      <c r="AD518" s="95"/>
      <c r="AE518" s="94"/>
      <c r="AF518" s="95"/>
      <c r="AG518" s="94"/>
      <c r="AH518" s="95"/>
      <c r="AI518" s="94"/>
      <c r="AJ518" s="95"/>
      <c r="AK518" s="94"/>
      <c r="AL518" s="95"/>
      <c r="AM518" s="94"/>
      <c r="AN518" s="95"/>
      <c r="AO518" s="94"/>
      <c r="AP518" s="95"/>
      <c r="AQ518" s="94"/>
      <c r="AR518" s="95"/>
      <c r="AS518" s="94"/>
      <c r="AT518" s="95"/>
      <c r="AU518" s="94"/>
      <c r="AV518" s="95"/>
      <c r="AW518" s="94"/>
      <c r="AX518" s="95"/>
      <c r="AY518" s="94"/>
      <c r="AZ518" s="95"/>
      <c r="BA518" s="94"/>
      <c r="BB518" s="95"/>
      <c r="BC518" s="94"/>
      <c r="BD518" s="96"/>
      <c r="BE518" s="130" t="str">
        <f t="shared" si="64"/>
        <v/>
      </c>
      <c r="BF518" s="130" t="str">
        <f t="shared" si="64"/>
        <v/>
      </c>
      <c r="BG518" s="130" t="str">
        <f t="shared" si="64"/>
        <v/>
      </c>
      <c r="BH518" s="130" t="str">
        <f t="shared" si="64"/>
        <v/>
      </c>
      <c r="BI518" s="130" t="str">
        <f t="shared" si="64"/>
        <v/>
      </c>
      <c r="BJ518" s="86"/>
      <c r="BK518" s="104"/>
    </row>
    <row r="519" spans="1:63" ht="26.1" customHeight="1" x14ac:dyDescent="0.25">
      <c r="A519" s="143"/>
      <c r="B519" s="32">
        <f t="shared" si="61"/>
        <v>45639</v>
      </c>
      <c r="C519" s="19" t="str">
        <f t="shared" si="60"/>
        <v>Fr</v>
      </c>
      <c r="D519" s="20" t="str">
        <f t="shared" si="59"/>
        <v/>
      </c>
      <c r="E519" s="69" t="str">
        <f>IFERROR(VLOOKUP(B519,Einstellungen!$B$7:$C$122,2,FALSE),"")</f>
        <v/>
      </c>
      <c r="F519" s="97"/>
      <c r="G519" s="93"/>
      <c r="H519" s="115" t="str">
        <f t="shared" si="63"/>
        <v/>
      </c>
      <c r="I519" s="94"/>
      <c r="J519" s="95"/>
      <c r="K519" s="94"/>
      <c r="L519" s="95"/>
      <c r="M519" s="94"/>
      <c r="N519" s="95"/>
      <c r="O519" s="94"/>
      <c r="P519" s="95"/>
      <c r="Q519" s="94"/>
      <c r="R519" s="95"/>
      <c r="S519" s="94"/>
      <c r="T519" s="95"/>
      <c r="U519" s="94"/>
      <c r="V519" s="95"/>
      <c r="W519" s="94"/>
      <c r="X519" s="95"/>
      <c r="Y519" s="94"/>
      <c r="Z519" s="95"/>
      <c r="AA519" s="94"/>
      <c r="AB519" s="95"/>
      <c r="AC519" s="94"/>
      <c r="AD519" s="95"/>
      <c r="AE519" s="94"/>
      <c r="AF519" s="95"/>
      <c r="AG519" s="94"/>
      <c r="AH519" s="95"/>
      <c r="AI519" s="94"/>
      <c r="AJ519" s="95"/>
      <c r="AK519" s="94"/>
      <c r="AL519" s="95"/>
      <c r="AM519" s="94"/>
      <c r="AN519" s="95"/>
      <c r="AO519" s="94"/>
      <c r="AP519" s="95"/>
      <c r="AQ519" s="94"/>
      <c r="AR519" s="95"/>
      <c r="AS519" s="94"/>
      <c r="AT519" s="95"/>
      <c r="AU519" s="94"/>
      <c r="AV519" s="95"/>
      <c r="AW519" s="94"/>
      <c r="AX519" s="95"/>
      <c r="AY519" s="94"/>
      <c r="AZ519" s="95"/>
      <c r="BA519" s="94"/>
      <c r="BB519" s="95"/>
      <c r="BC519" s="94"/>
      <c r="BD519" s="96"/>
      <c r="BE519" s="130" t="str">
        <f t="shared" si="64"/>
        <v/>
      </c>
      <c r="BF519" s="130" t="str">
        <f t="shared" si="64"/>
        <v/>
      </c>
      <c r="BG519" s="130" t="str">
        <f t="shared" si="64"/>
        <v/>
      </c>
      <c r="BH519" s="130" t="str">
        <f t="shared" si="64"/>
        <v/>
      </c>
      <c r="BI519" s="130" t="str">
        <f t="shared" si="64"/>
        <v/>
      </c>
      <c r="BJ519" s="86"/>
      <c r="BK519" s="104"/>
    </row>
    <row r="520" spans="1:63" ht="26.1" customHeight="1" x14ac:dyDescent="0.25">
      <c r="A520" s="143"/>
      <c r="B520" s="32">
        <f t="shared" si="61"/>
        <v>45640</v>
      </c>
      <c r="C520" s="19" t="str">
        <f t="shared" si="60"/>
        <v>Sa</v>
      </c>
      <c r="D520" s="20" t="str">
        <f t="shared" si="59"/>
        <v/>
      </c>
      <c r="E520" s="69" t="str">
        <f>IFERROR(VLOOKUP(B520,Einstellungen!$B$7:$C$122,2,FALSE),"")</f>
        <v/>
      </c>
      <c r="F520" s="97"/>
      <c r="G520" s="93"/>
      <c r="H520" s="115" t="str">
        <f t="shared" si="63"/>
        <v/>
      </c>
      <c r="I520" s="94"/>
      <c r="J520" s="95"/>
      <c r="K520" s="94"/>
      <c r="L520" s="95"/>
      <c r="M520" s="94"/>
      <c r="N520" s="95"/>
      <c r="O520" s="94"/>
      <c r="P520" s="95"/>
      <c r="Q520" s="94"/>
      <c r="R520" s="95"/>
      <c r="S520" s="94"/>
      <c r="T520" s="95"/>
      <c r="U520" s="94"/>
      <c r="V520" s="95"/>
      <c r="W520" s="94"/>
      <c r="X520" s="95"/>
      <c r="Y520" s="94"/>
      <c r="Z520" s="95"/>
      <c r="AA520" s="94"/>
      <c r="AB520" s="95"/>
      <c r="AC520" s="94"/>
      <c r="AD520" s="95"/>
      <c r="AE520" s="94"/>
      <c r="AF520" s="95"/>
      <c r="AG520" s="94"/>
      <c r="AH520" s="95"/>
      <c r="AI520" s="94"/>
      <c r="AJ520" s="95"/>
      <c r="AK520" s="94"/>
      <c r="AL520" s="95"/>
      <c r="AM520" s="94"/>
      <c r="AN520" s="95"/>
      <c r="AO520" s="94"/>
      <c r="AP520" s="95"/>
      <c r="AQ520" s="94"/>
      <c r="AR520" s="95"/>
      <c r="AS520" s="94"/>
      <c r="AT520" s="95"/>
      <c r="AU520" s="94"/>
      <c r="AV520" s="95"/>
      <c r="AW520" s="94"/>
      <c r="AX520" s="95"/>
      <c r="AY520" s="94"/>
      <c r="AZ520" s="95"/>
      <c r="BA520" s="94"/>
      <c r="BB520" s="95"/>
      <c r="BC520" s="94"/>
      <c r="BD520" s="96"/>
      <c r="BE520" s="130" t="str">
        <f t="shared" si="64"/>
        <v/>
      </c>
      <c r="BF520" s="130" t="str">
        <f t="shared" si="64"/>
        <v/>
      </c>
      <c r="BG520" s="130" t="str">
        <f t="shared" si="64"/>
        <v/>
      </c>
      <c r="BH520" s="130" t="str">
        <f t="shared" si="64"/>
        <v/>
      </c>
      <c r="BI520" s="130" t="str">
        <f t="shared" si="64"/>
        <v/>
      </c>
      <c r="BJ520" s="86"/>
      <c r="BK520" s="104"/>
    </row>
    <row r="521" spans="1:63" ht="26.1" customHeight="1" x14ac:dyDescent="0.25">
      <c r="A521" s="143"/>
      <c r="B521" s="32">
        <f t="shared" si="61"/>
        <v>45641</v>
      </c>
      <c r="C521" s="19" t="str">
        <f t="shared" si="60"/>
        <v>So</v>
      </c>
      <c r="D521" s="20" t="str">
        <f t="shared" si="59"/>
        <v/>
      </c>
      <c r="E521" s="69" t="str">
        <f>IFERROR(VLOOKUP(B521,Einstellungen!$B$7:$C$122,2,FALSE),"")</f>
        <v>3. Advent</v>
      </c>
      <c r="F521" s="97"/>
      <c r="G521" s="93"/>
      <c r="H521" s="115" t="str">
        <f t="shared" si="63"/>
        <v/>
      </c>
      <c r="I521" s="94"/>
      <c r="J521" s="95"/>
      <c r="K521" s="94"/>
      <c r="L521" s="95"/>
      <c r="M521" s="94"/>
      <c r="N521" s="95"/>
      <c r="O521" s="94"/>
      <c r="P521" s="95"/>
      <c r="Q521" s="94"/>
      <c r="R521" s="95"/>
      <c r="S521" s="94"/>
      <c r="T521" s="95"/>
      <c r="U521" s="94"/>
      <c r="V521" s="95"/>
      <c r="W521" s="94"/>
      <c r="X521" s="95"/>
      <c r="Y521" s="94"/>
      <c r="Z521" s="95"/>
      <c r="AA521" s="94"/>
      <c r="AB521" s="95"/>
      <c r="AC521" s="94"/>
      <c r="AD521" s="95"/>
      <c r="AE521" s="94"/>
      <c r="AF521" s="95"/>
      <c r="AG521" s="94"/>
      <c r="AH521" s="95"/>
      <c r="AI521" s="94"/>
      <c r="AJ521" s="95"/>
      <c r="AK521" s="94"/>
      <c r="AL521" s="95"/>
      <c r="AM521" s="94"/>
      <c r="AN521" s="95"/>
      <c r="AO521" s="94"/>
      <c r="AP521" s="95"/>
      <c r="AQ521" s="94"/>
      <c r="AR521" s="95"/>
      <c r="AS521" s="94"/>
      <c r="AT521" s="95"/>
      <c r="AU521" s="94"/>
      <c r="AV521" s="95"/>
      <c r="AW521" s="94"/>
      <c r="AX521" s="95"/>
      <c r="AY521" s="94"/>
      <c r="AZ521" s="95"/>
      <c r="BA521" s="94"/>
      <c r="BB521" s="95"/>
      <c r="BC521" s="94"/>
      <c r="BD521" s="96"/>
      <c r="BE521" s="130" t="str">
        <f t="shared" si="64"/>
        <v/>
      </c>
      <c r="BF521" s="130" t="str">
        <f t="shared" si="64"/>
        <v/>
      </c>
      <c r="BG521" s="130" t="str">
        <f t="shared" si="64"/>
        <v/>
      </c>
      <c r="BH521" s="130" t="str">
        <f t="shared" si="64"/>
        <v/>
      </c>
      <c r="BI521" s="130" t="str">
        <f t="shared" si="64"/>
        <v/>
      </c>
      <c r="BJ521" s="86"/>
      <c r="BK521" s="104"/>
    </row>
    <row r="522" spans="1:63" ht="26.1" customHeight="1" x14ac:dyDescent="0.25">
      <c r="A522" s="143"/>
      <c r="B522" s="32">
        <f t="shared" si="61"/>
        <v>45642</v>
      </c>
      <c r="C522" s="19" t="str">
        <f t="shared" si="60"/>
        <v>Mo</v>
      </c>
      <c r="D522" s="20">
        <f t="shared" si="59"/>
        <v>51</v>
      </c>
      <c r="E522" s="69" t="str">
        <f>IFERROR(VLOOKUP(B522,Einstellungen!$B$7:$C$122,2,FALSE),"")</f>
        <v/>
      </c>
      <c r="F522" s="97"/>
      <c r="G522" s="93"/>
      <c r="H522" s="115" t="str">
        <f t="shared" si="63"/>
        <v/>
      </c>
      <c r="I522" s="94"/>
      <c r="J522" s="95"/>
      <c r="K522" s="94"/>
      <c r="L522" s="95"/>
      <c r="M522" s="94"/>
      <c r="N522" s="95"/>
      <c r="O522" s="94"/>
      <c r="P522" s="95"/>
      <c r="Q522" s="94"/>
      <c r="R522" s="95"/>
      <c r="S522" s="94"/>
      <c r="T522" s="95"/>
      <c r="U522" s="94"/>
      <c r="V522" s="95"/>
      <c r="W522" s="94"/>
      <c r="X522" s="95"/>
      <c r="Y522" s="94"/>
      <c r="Z522" s="95"/>
      <c r="AA522" s="94"/>
      <c r="AB522" s="95"/>
      <c r="AC522" s="94"/>
      <c r="AD522" s="95"/>
      <c r="AE522" s="94"/>
      <c r="AF522" s="95"/>
      <c r="AG522" s="94"/>
      <c r="AH522" s="95"/>
      <c r="AI522" s="94"/>
      <c r="AJ522" s="95"/>
      <c r="AK522" s="94"/>
      <c r="AL522" s="95"/>
      <c r="AM522" s="94"/>
      <c r="AN522" s="95"/>
      <c r="AO522" s="94"/>
      <c r="AP522" s="95"/>
      <c r="AQ522" s="94"/>
      <c r="AR522" s="95"/>
      <c r="AS522" s="94"/>
      <c r="AT522" s="95"/>
      <c r="AU522" s="94"/>
      <c r="AV522" s="95"/>
      <c r="AW522" s="94"/>
      <c r="AX522" s="95"/>
      <c r="AY522" s="94"/>
      <c r="AZ522" s="95"/>
      <c r="BA522" s="94"/>
      <c r="BB522" s="95"/>
      <c r="BC522" s="94"/>
      <c r="BD522" s="96"/>
      <c r="BE522" s="130" t="str">
        <f t="shared" si="64"/>
        <v/>
      </c>
      <c r="BF522" s="130" t="str">
        <f t="shared" si="64"/>
        <v/>
      </c>
      <c r="BG522" s="130" t="str">
        <f t="shared" si="64"/>
        <v/>
      </c>
      <c r="BH522" s="130" t="str">
        <f t="shared" si="64"/>
        <v/>
      </c>
      <c r="BI522" s="130" t="str">
        <f t="shared" si="64"/>
        <v/>
      </c>
      <c r="BJ522" s="86"/>
      <c r="BK522" s="104"/>
    </row>
    <row r="523" spans="1:63" ht="26.1" customHeight="1" x14ac:dyDescent="0.25">
      <c r="A523" s="143"/>
      <c r="B523" s="32">
        <f t="shared" si="61"/>
        <v>45643</v>
      </c>
      <c r="C523" s="19" t="str">
        <f t="shared" si="60"/>
        <v>Di</v>
      </c>
      <c r="D523" s="20" t="str">
        <f t="shared" si="59"/>
        <v/>
      </c>
      <c r="E523" s="69" t="str">
        <f>IFERROR(VLOOKUP(B523,Einstellungen!$B$7:$C$122,2,FALSE),"")</f>
        <v/>
      </c>
      <c r="F523" s="97"/>
      <c r="G523" s="93"/>
      <c r="H523" s="115" t="str">
        <f t="shared" si="63"/>
        <v/>
      </c>
      <c r="I523" s="94"/>
      <c r="J523" s="95"/>
      <c r="K523" s="94"/>
      <c r="L523" s="95"/>
      <c r="M523" s="94"/>
      <c r="N523" s="95"/>
      <c r="O523" s="94"/>
      <c r="P523" s="95"/>
      <c r="Q523" s="94"/>
      <c r="R523" s="95"/>
      <c r="S523" s="94"/>
      <c r="T523" s="95"/>
      <c r="U523" s="94"/>
      <c r="V523" s="95"/>
      <c r="W523" s="94"/>
      <c r="X523" s="95"/>
      <c r="Y523" s="94"/>
      <c r="Z523" s="95"/>
      <c r="AA523" s="94"/>
      <c r="AB523" s="95"/>
      <c r="AC523" s="94"/>
      <c r="AD523" s="95"/>
      <c r="AE523" s="94"/>
      <c r="AF523" s="95"/>
      <c r="AG523" s="94"/>
      <c r="AH523" s="95"/>
      <c r="AI523" s="94"/>
      <c r="AJ523" s="95"/>
      <c r="AK523" s="94"/>
      <c r="AL523" s="95"/>
      <c r="AM523" s="94"/>
      <c r="AN523" s="95"/>
      <c r="AO523" s="94"/>
      <c r="AP523" s="95"/>
      <c r="AQ523" s="94"/>
      <c r="AR523" s="95"/>
      <c r="AS523" s="94"/>
      <c r="AT523" s="95"/>
      <c r="AU523" s="94"/>
      <c r="AV523" s="95"/>
      <c r="AW523" s="94"/>
      <c r="AX523" s="95"/>
      <c r="AY523" s="94"/>
      <c r="AZ523" s="95"/>
      <c r="BA523" s="94"/>
      <c r="BB523" s="95"/>
      <c r="BC523" s="94"/>
      <c r="BD523" s="96"/>
      <c r="BE523" s="130" t="str">
        <f t="shared" si="64"/>
        <v/>
      </c>
      <c r="BF523" s="130" t="str">
        <f t="shared" si="64"/>
        <v/>
      </c>
      <c r="BG523" s="130" t="str">
        <f t="shared" si="64"/>
        <v/>
      </c>
      <c r="BH523" s="130" t="str">
        <f t="shared" si="64"/>
        <v/>
      </c>
      <c r="BI523" s="130" t="str">
        <f t="shared" si="64"/>
        <v/>
      </c>
      <c r="BJ523" s="86"/>
      <c r="BK523" s="104"/>
    </row>
    <row r="524" spans="1:63" ht="26.1" customHeight="1" x14ac:dyDescent="0.25">
      <c r="A524" s="143"/>
      <c r="B524" s="32">
        <f t="shared" si="61"/>
        <v>45644</v>
      </c>
      <c r="C524" s="19" t="str">
        <f t="shared" si="60"/>
        <v>Mi</v>
      </c>
      <c r="D524" s="20" t="str">
        <f t="shared" si="59"/>
        <v/>
      </c>
      <c r="E524" s="69" t="str">
        <f>IFERROR(VLOOKUP(B524,Einstellungen!$B$7:$C$122,2,FALSE),"")</f>
        <v/>
      </c>
      <c r="F524" s="97"/>
      <c r="G524" s="93"/>
      <c r="H524" s="115" t="str">
        <f t="shared" si="63"/>
        <v/>
      </c>
      <c r="I524" s="94"/>
      <c r="J524" s="95"/>
      <c r="K524" s="94"/>
      <c r="L524" s="95"/>
      <c r="M524" s="94"/>
      <c r="N524" s="95"/>
      <c r="O524" s="94"/>
      <c r="P524" s="95"/>
      <c r="Q524" s="94"/>
      <c r="R524" s="95"/>
      <c r="S524" s="94"/>
      <c r="T524" s="95"/>
      <c r="U524" s="94"/>
      <c r="V524" s="95"/>
      <c r="W524" s="94"/>
      <c r="X524" s="95"/>
      <c r="Y524" s="94"/>
      <c r="Z524" s="95"/>
      <c r="AA524" s="94"/>
      <c r="AB524" s="95"/>
      <c r="AC524" s="94"/>
      <c r="AD524" s="95"/>
      <c r="AE524" s="94"/>
      <c r="AF524" s="95"/>
      <c r="AG524" s="94"/>
      <c r="AH524" s="95"/>
      <c r="AI524" s="94"/>
      <c r="AJ524" s="95"/>
      <c r="AK524" s="94"/>
      <c r="AL524" s="95"/>
      <c r="AM524" s="94"/>
      <c r="AN524" s="95"/>
      <c r="AO524" s="94"/>
      <c r="AP524" s="95"/>
      <c r="AQ524" s="94"/>
      <c r="AR524" s="95"/>
      <c r="AS524" s="94"/>
      <c r="AT524" s="95"/>
      <c r="AU524" s="94"/>
      <c r="AV524" s="95"/>
      <c r="AW524" s="94"/>
      <c r="AX524" s="95"/>
      <c r="AY524" s="94"/>
      <c r="AZ524" s="95"/>
      <c r="BA524" s="94"/>
      <c r="BB524" s="95"/>
      <c r="BC524" s="94"/>
      <c r="BD524" s="96"/>
      <c r="BE524" s="130" t="str">
        <f t="shared" si="64"/>
        <v/>
      </c>
      <c r="BF524" s="130" t="str">
        <f t="shared" si="64"/>
        <v/>
      </c>
      <c r="BG524" s="130" t="str">
        <f t="shared" si="64"/>
        <v/>
      </c>
      <c r="BH524" s="130" t="str">
        <f t="shared" si="64"/>
        <v/>
      </c>
      <c r="BI524" s="130" t="str">
        <f t="shared" si="64"/>
        <v/>
      </c>
      <c r="BJ524" s="86"/>
      <c r="BK524" s="104"/>
    </row>
    <row r="525" spans="1:63" ht="26.1" customHeight="1" x14ac:dyDescent="0.25">
      <c r="A525" s="143"/>
      <c r="B525" s="32">
        <f t="shared" si="61"/>
        <v>45645</v>
      </c>
      <c r="C525" s="19" t="str">
        <f t="shared" si="60"/>
        <v>Do</v>
      </c>
      <c r="D525" s="20" t="str">
        <f t="shared" si="59"/>
        <v/>
      </c>
      <c r="E525" s="69" t="str">
        <f>IFERROR(VLOOKUP(B525,Einstellungen!$B$7:$C$122,2,FALSE),"")</f>
        <v/>
      </c>
      <c r="F525" s="97"/>
      <c r="G525" s="93"/>
      <c r="H525" s="115" t="str">
        <f t="shared" si="63"/>
        <v/>
      </c>
      <c r="I525" s="94"/>
      <c r="J525" s="95"/>
      <c r="K525" s="94"/>
      <c r="L525" s="95"/>
      <c r="M525" s="94"/>
      <c r="N525" s="95"/>
      <c r="O525" s="94"/>
      <c r="P525" s="95"/>
      <c r="Q525" s="94"/>
      <c r="R525" s="95"/>
      <c r="S525" s="94"/>
      <c r="T525" s="95"/>
      <c r="U525" s="94"/>
      <c r="V525" s="95"/>
      <c r="W525" s="94"/>
      <c r="X525" s="95"/>
      <c r="Y525" s="94"/>
      <c r="Z525" s="95"/>
      <c r="AA525" s="94"/>
      <c r="AB525" s="95"/>
      <c r="AC525" s="94"/>
      <c r="AD525" s="95"/>
      <c r="AE525" s="94"/>
      <c r="AF525" s="95"/>
      <c r="AG525" s="94"/>
      <c r="AH525" s="95"/>
      <c r="AI525" s="94"/>
      <c r="AJ525" s="95"/>
      <c r="AK525" s="94"/>
      <c r="AL525" s="95"/>
      <c r="AM525" s="94"/>
      <c r="AN525" s="95"/>
      <c r="AO525" s="94"/>
      <c r="AP525" s="95"/>
      <c r="AQ525" s="94"/>
      <c r="AR525" s="95"/>
      <c r="AS525" s="94"/>
      <c r="AT525" s="95"/>
      <c r="AU525" s="94"/>
      <c r="AV525" s="95"/>
      <c r="AW525" s="94"/>
      <c r="AX525" s="95"/>
      <c r="AY525" s="94"/>
      <c r="AZ525" s="95"/>
      <c r="BA525" s="94"/>
      <c r="BB525" s="95"/>
      <c r="BC525" s="94"/>
      <c r="BD525" s="96"/>
      <c r="BE525" s="130" t="str">
        <f t="shared" si="64"/>
        <v/>
      </c>
      <c r="BF525" s="130" t="str">
        <f t="shared" si="64"/>
        <v/>
      </c>
      <c r="BG525" s="130" t="str">
        <f t="shared" si="64"/>
        <v/>
      </c>
      <c r="BH525" s="130" t="str">
        <f t="shared" si="64"/>
        <v/>
      </c>
      <c r="BI525" s="130" t="str">
        <f t="shared" si="64"/>
        <v/>
      </c>
      <c r="BJ525" s="86"/>
      <c r="BK525" s="104"/>
    </row>
    <row r="526" spans="1:63" ht="26.1" customHeight="1" x14ac:dyDescent="0.25">
      <c r="A526" s="143"/>
      <c r="B526" s="32">
        <f t="shared" si="61"/>
        <v>45646</v>
      </c>
      <c r="C526" s="19" t="str">
        <f t="shared" si="60"/>
        <v>Fr</v>
      </c>
      <c r="D526" s="20" t="str">
        <f t="shared" si="59"/>
        <v/>
      </c>
      <c r="E526" s="69" t="str">
        <f>IFERROR(VLOOKUP(B526,Einstellungen!$B$7:$C$122,2,FALSE),"")</f>
        <v/>
      </c>
      <c r="F526" s="97"/>
      <c r="G526" s="93"/>
      <c r="H526" s="115" t="str">
        <f t="shared" si="63"/>
        <v/>
      </c>
      <c r="I526" s="94"/>
      <c r="J526" s="95"/>
      <c r="K526" s="94"/>
      <c r="L526" s="95"/>
      <c r="M526" s="94"/>
      <c r="N526" s="95"/>
      <c r="O526" s="94"/>
      <c r="P526" s="95"/>
      <c r="Q526" s="94"/>
      <c r="R526" s="95"/>
      <c r="S526" s="94"/>
      <c r="T526" s="95"/>
      <c r="U526" s="94"/>
      <c r="V526" s="95"/>
      <c r="W526" s="94"/>
      <c r="X526" s="95"/>
      <c r="Y526" s="94"/>
      <c r="Z526" s="95"/>
      <c r="AA526" s="94"/>
      <c r="AB526" s="95"/>
      <c r="AC526" s="94"/>
      <c r="AD526" s="95"/>
      <c r="AE526" s="94"/>
      <c r="AF526" s="95"/>
      <c r="AG526" s="94"/>
      <c r="AH526" s="95"/>
      <c r="AI526" s="94"/>
      <c r="AJ526" s="95"/>
      <c r="AK526" s="94"/>
      <c r="AL526" s="95"/>
      <c r="AM526" s="94"/>
      <c r="AN526" s="95"/>
      <c r="AO526" s="94"/>
      <c r="AP526" s="95"/>
      <c r="AQ526" s="94"/>
      <c r="AR526" s="95"/>
      <c r="AS526" s="94"/>
      <c r="AT526" s="95"/>
      <c r="AU526" s="94"/>
      <c r="AV526" s="95"/>
      <c r="AW526" s="94"/>
      <c r="AX526" s="95"/>
      <c r="AY526" s="94"/>
      <c r="AZ526" s="95"/>
      <c r="BA526" s="94"/>
      <c r="BB526" s="95"/>
      <c r="BC526" s="94"/>
      <c r="BD526" s="96"/>
      <c r="BE526" s="130" t="str">
        <f t="shared" si="64"/>
        <v/>
      </c>
      <c r="BF526" s="130" t="str">
        <f t="shared" si="64"/>
        <v/>
      </c>
      <c r="BG526" s="130" t="str">
        <f t="shared" si="64"/>
        <v/>
      </c>
      <c r="BH526" s="130" t="str">
        <f t="shared" si="64"/>
        <v/>
      </c>
      <c r="BI526" s="130" t="str">
        <f t="shared" si="64"/>
        <v/>
      </c>
      <c r="BJ526" s="86"/>
      <c r="BK526" s="104"/>
    </row>
    <row r="527" spans="1:63" ht="26.1" customHeight="1" x14ac:dyDescent="0.25">
      <c r="A527" s="143"/>
      <c r="B527" s="32">
        <f t="shared" si="61"/>
        <v>45647</v>
      </c>
      <c r="C527" s="19" t="str">
        <f t="shared" si="60"/>
        <v>Sa</v>
      </c>
      <c r="D527" s="20" t="str">
        <f t="shared" si="59"/>
        <v/>
      </c>
      <c r="E527" s="69" t="str">
        <f>IFERROR(VLOOKUP(B527,Einstellungen!$B$7:$C$122,2,FALSE),"")</f>
        <v/>
      </c>
      <c r="F527" s="97"/>
      <c r="G527" s="93"/>
      <c r="H527" s="115" t="str">
        <f t="shared" si="63"/>
        <v/>
      </c>
      <c r="I527" s="94"/>
      <c r="J527" s="95"/>
      <c r="K527" s="94"/>
      <c r="L527" s="95"/>
      <c r="M527" s="94"/>
      <c r="N527" s="95"/>
      <c r="O527" s="94"/>
      <c r="P527" s="95"/>
      <c r="Q527" s="94"/>
      <c r="R527" s="95"/>
      <c r="S527" s="94"/>
      <c r="T527" s="95"/>
      <c r="U527" s="94"/>
      <c r="V527" s="95"/>
      <c r="W527" s="94"/>
      <c r="X527" s="95"/>
      <c r="Y527" s="94"/>
      <c r="Z527" s="95"/>
      <c r="AA527" s="94"/>
      <c r="AB527" s="95"/>
      <c r="AC527" s="94"/>
      <c r="AD527" s="95"/>
      <c r="AE527" s="94"/>
      <c r="AF527" s="95"/>
      <c r="AG527" s="94"/>
      <c r="AH527" s="95"/>
      <c r="AI527" s="94"/>
      <c r="AJ527" s="95"/>
      <c r="AK527" s="94"/>
      <c r="AL527" s="95"/>
      <c r="AM527" s="94"/>
      <c r="AN527" s="95"/>
      <c r="AO527" s="94"/>
      <c r="AP527" s="95"/>
      <c r="AQ527" s="94"/>
      <c r="AR527" s="95"/>
      <c r="AS527" s="94"/>
      <c r="AT527" s="95"/>
      <c r="AU527" s="94"/>
      <c r="AV527" s="95"/>
      <c r="AW527" s="94"/>
      <c r="AX527" s="95"/>
      <c r="AY527" s="94"/>
      <c r="AZ527" s="95"/>
      <c r="BA527" s="94"/>
      <c r="BB527" s="95"/>
      <c r="BC527" s="94"/>
      <c r="BD527" s="96"/>
      <c r="BE527" s="130" t="str">
        <f t="shared" si="64"/>
        <v/>
      </c>
      <c r="BF527" s="130" t="str">
        <f t="shared" si="64"/>
        <v/>
      </c>
      <c r="BG527" s="130" t="str">
        <f t="shared" si="64"/>
        <v/>
      </c>
      <c r="BH527" s="130" t="str">
        <f t="shared" si="64"/>
        <v/>
      </c>
      <c r="BI527" s="130" t="str">
        <f t="shared" si="64"/>
        <v/>
      </c>
      <c r="BJ527" s="86"/>
      <c r="BK527" s="104"/>
    </row>
    <row r="528" spans="1:63" ht="26.1" customHeight="1" x14ac:dyDescent="0.25">
      <c r="A528" s="143"/>
      <c r="B528" s="32">
        <f t="shared" si="61"/>
        <v>45648</v>
      </c>
      <c r="C528" s="19" t="str">
        <f t="shared" si="60"/>
        <v>So</v>
      </c>
      <c r="D528" s="20" t="str">
        <f t="shared" si="59"/>
        <v/>
      </c>
      <c r="E528" s="69" t="str">
        <f>IFERROR(VLOOKUP(B528,Einstellungen!$B$7:$C$122,2,FALSE),"")</f>
        <v>4. Advent</v>
      </c>
      <c r="F528" s="97"/>
      <c r="G528" s="93"/>
      <c r="H528" s="115" t="str">
        <f t="shared" si="63"/>
        <v/>
      </c>
      <c r="I528" s="94"/>
      <c r="J528" s="95"/>
      <c r="K528" s="94"/>
      <c r="L528" s="95"/>
      <c r="M528" s="94"/>
      <c r="N528" s="95"/>
      <c r="O528" s="94"/>
      <c r="P528" s="95"/>
      <c r="Q528" s="94"/>
      <c r="R528" s="95"/>
      <c r="S528" s="94"/>
      <c r="T528" s="95"/>
      <c r="U528" s="94"/>
      <c r="V528" s="95"/>
      <c r="W528" s="94"/>
      <c r="X528" s="95"/>
      <c r="Y528" s="94"/>
      <c r="Z528" s="95"/>
      <c r="AA528" s="94"/>
      <c r="AB528" s="95"/>
      <c r="AC528" s="94"/>
      <c r="AD528" s="95"/>
      <c r="AE528" s="94"/>
      <c r="AF528" s="95"/>
      <c r="AG528" s="94"/>
      <c r="AH528" s="95"/>
      <c r="AI528" s="94"/>
      <c r="AJ528" s="95"/>
      <c r="AK528" s="94"/>
      <c r="AL528" s="95"/>
      <c r="AM528" s="94"/>
      <c r="AN528" s="95"/>
      <c r="AO528" s="94"/>
      <c r="AP528" s="95"/>
      <c r="AQ528" s="94"/>
      <c r="AR528" s="95"/>
      <c r="AS528" s="94"/>
      <c r="AT528" s="95"/>
      <c r="AU528" s="94"/>
      <c r="AV528" s="95"/>
      <c r="AW528" s="94"/>
      <c r="AX528" s="95"/>
      <c r="AY528" s="94"/>
      <c r="AZ528" s="95"/>
      <c r="BA528" s="94"/>
      <c r="BB528" s="95"/>
      <c r="BC528" s="94"/>
      <c r="BD528" s="96"/>
      <c r="BE528" s="130" t="str">
        <f t="shared" si="64"/>
        <v/>
      </c>
      <c r="BF528" s="130" t="str">
        <f t="shared" si="64"/>
        <v/>
      </c>
      <c r="BG528" s="130" t="str">
        <f t="shared" si="64"/>
        <v/>
      </c>
      <c r="BH528" s="130" t="str">
        <f t="shared" si="64"/>
        <v/>
      </c>
      <c r="BI528" s="130" t="str">
        <f t="shared" si="64"/>
        <v/>
      </c>
      <c r="BJ528" s="86"/>
      <c r="BK528" s="104"/>
    </row>
    <row r="529" spans="1:63" ht="26.1" customHeight="1" x14ac:dyDescent="0.25">
      <c r="A529" s="143"/>
      <c r="B529" s="32">
        <f t="shared" si="61"/>
        <v>45649</v>
      </c>
      <c r="C529" s="19" t="str">
        <f t="shared" si="60"/>
        <v>Mo</v>
      </c>
      <c r="D529" s="20">
        <f t="shared" si="59"/>
        <v>52</v>
      </c>
      <c r="E529" s="69" t="str">
        <f>IFERROR(VLOOKUP(B529,Einstellungen!$B$7:$C$122,2,FALSE),"")</f>
        <v/>
      </c>
      <c r="F529" s="97"/>
      <c r="G529" s="93"/>
      <c r="H529" s="115" t="str">
        <f t="shared" si="63"/>
        <v/>
      </c>
      <c r="I529" s="94"/>
      <c r="J529" s="95"/>
      <c r="K529" s="94"/>
      <c r="L529" s="95"/>
      <c r="M529" s="94"/>
      <c r="N529" s="95"/>
      <c r="O529" s="94"/>
      <c r="P529" s="95"/>
      <c r="Q529" s="94"/>
      <c r="R529" s="95"/>
      <c r="S529" s="94"/>
      <c r="T529" s="95"/>
      <c r="U529" s="94"/>
      <c r="V529" s="95"/>
      <c r="W529" s="94"/>
      <c r="X529" s="95"/>
      <c r="Y529" s="94"/>
      <c r="Z529" s="95"/>
      <c r="AA529" s="94"/>
      <c r="AB529" s="95"/>
      <c r="AC529" s="94"/>
      <c r="AD529" s="95"/>
      <c r="AE529" s="94"/>
      <c r="AF529" s="95"/>
      <c r="AG529" s="94"/>
      <c r="AH529" s="95"/>
      <c r="AI529" s="94"/>
      <c r="AJ529" s="95"/>
      <c r="AK529" s="94"/>
      <c r="AL529" s="95"/>
      <c r="AM529" s="94"/>
      <c r="AN529" s="95"/>
      <c r="AO529" s="94"/>
      <c r="AP529" s="95"/>
      <c r="AQ529" s="94"/>
      <c r="AR529" s="95"/>
      <c r="AS529" s="94"/>
      <c r="AT529" s="95"/>
      <c r="AU529" s="94"/>
      <c r="AV529" s="95"/>
      <c r="AW529" s="94"/>
      <c r="AX529" s="95"/>
      <c r="AY529" s="94"/>
      <c r="AZ529" s="95"/>
      <c r="BA529" s="94"/>
      <c r="BB529" s="95"/>
      <c r="BC529" s="94"/>
      <c r="BD529" s="96"/>
      <c r="BE529" s="130" t="str">
        <f t="shared" si="64"/>
        <v/>
      </c>
      <c r="BF529" s="130" t="str">
        <f t="shared" si="64"/>
        <v/>
      </c>
      <c r="BG529" s="130" t="str">
        <f t="shared" si="64"/>
        <v/>
      </c>
      <c r="BH529" s="130" t="str">
        <f t="shared" si="64"/>
        <v/>
      </c>
      <c r="BI529" s="130" t="str">
        <f t="shared" si="64"/>
        <v/>
      </c>
      <c r="BJ529" s="86"/>
      <c r="BK529" s="104"/>
    </row>
    <row r="530" spans="1:63" ht="26.1" customHeight="1" x14ac:dyDescent="0.25">
      <c r="A530" s="143"/>
      <c r="B530" s="32">
        <f t="shared" si="61"/>
        <v>45650</v>
      </c>
      <c r="C530" s="19" t="str">
        <f t="shared" si="60"/>
        <v>Di</v>
      </c>
      <c r="D530" s="20" t="str">
        <f t="shared" si="59"/>
        <v/>
      </c>
      <c r="E530" s="69" t="str">
        <f>IFERROR(VLOOKUP(B530,Einstellungen!$B$7:$C$122,2,FALSE),"")</f>
        <v/>
      </c>
      <c r="F530" s="97"/>
      <c r="G530" s="93"/>
      <c r="H530" s="115" t="str">
        <f t="shared" si="63"/>
        <v/>
      </c>
      <c r="I530" s="94"/>
      <c r="J530" s="95"/>
      <c r="K530" s="94"/>
      <c r="L530" s="95"/>
      <c r="M530" s="94"/>
      <c r="N530" s="95"/>
      <c r="O530" s="94"/>
      <c r="P530" s="95"/>
      <c r="Q530" s="94"/>
      <c r="R530" s="95"/>
      <c r="S530" s="94"/>
      <c r="T530" s="95"/>
      <c r="U530" s="94"/>
      <c r="V530" s="95"/>
      <c r="W530" s="94"/>
      <c r="X530" s="95"/>
      <c r="Y530" s="94"/>
      <c r="Z530" s="95"/>
      <c r="AA530" s="94"/>
      <c r="AB530" s="95"/>
      <c r="AC530" s="94"/>
      <c r="AD530" s="95"/>
      <c r="AE530" s="94"/>
      <c r="AF530" s="95"/>
      <c r="AG530" s="94"/>
      <c r="AH530" s="95"/>
      <c r="AI530" s="94"/>
      <c r="AJ530" s="95"/>
      <c r="AK530" s="94"/>
      <c r="AL530" s="95"/>
      <c r="AM530" s="94"/>
      <c r="AN530" s="95"/>
      <c r="AO530" s="94"/>
      <c r="AP530" s="95"/>
      <c r="AQ530" s="94"/>
      <c r="AR530" s="95"/>
      <c r="AS530" s="94"/>
      <c r="AT530" s="95"/>
      <c r="AU530" s="94"/>
      <c r="AV530" s="95"/>
      <c r="AW530" s="94"/>
      <c r="AX530" s="95"/>
      <c r="AY530" s="94"/>
      <c r="AZ530" s="95"/>
      <c r="BA530" s="94"/>
      <c r="BB530" s="95"/>
      <c r="BC530" s="94"/>
      <c r="BD530" s="96"/>
      <c r="BE530" s="130" t="str">
        <f t="shared" si="64"/>
        <v/>
      </c>
      <c r="BF530" s="130" t="str">
        <f t="shared" si="64"/>
        <v/>
      </c>
      <c r="BG530" s="130" t="str">
        <f t="shared" si="64"/>
        <v/>
      </c>
      <c r="BH530" s="130" t="str">
        <f t="shared" si="64"/>
        <v/>
      </c>
      <c r="BI530" s="130" t="str">
        <f t="shared" si="64"/>
        <v/>
      </c>
      <c r="BJ530" s="86"/>
      <c r="BK530" s="104"/>
    </row>
    <row r="531" spans="1:63" ht="26.1" customHeight="1" x14ac:dyDescent="0.25">
      <c r="A531" s="143"/>
      <c r="B531" s="32">
        <f t="shared" si="61"/>
        <v>45651</v>
      </c>
      <c r="C531" s="19" t="str">
        <f t="shared" si="60"/>
        <v>Mi</v>
      </c>
      <c r="D531" s="20" t="str">
        <f t="shared" si="59"/>
        <v/>
      </c>
      <c r="E531" s="69" t="str">
        <f>IFERROR(VLOOKUP(B531,Einstellungen!$B$7:$C$122,2,FALSE),"")</f>
        <v>1. Weihnachtstag</v>
      </c>
      <c r="F531" s="97"/>
      <c r="G531" s="93"/>
      <c r="H531" s="115" t="str">
        <f t="shared" si="63"/>
        <v/>
      </c>
      <c r="I531" s="94"/>
      <c r="J531" s="95"/>
      <c r="K531" s="94"/>
      <c r="L531" s="95"/>
      <c r="M531" s="94"/>
      <c r="N531" s="95"/>
      <c r="O531" s="94"/>
      <c r="P531" s="95"/>
      <c r="Q531" s="94"/>
      <c r="R531" s="95"/>
      <c r="S531" s="94"/>
      <c r="T531" s="95"/>
      <c r="U531" s="94"/>
      <c r="V531" s="95"/>
      <c r="W531" s="94"/>
      <c r="X531" s="95"/>
      <c r="Y531" s="94"/>
      <c r="Z531" s="95"/>
      <c r="AA531" s="94"/>
      <c r="AB531" s="95"/>
      <c r="AC531" s="94"/>
      <c r="AD531" s="95"/>
      <c r="AE531" s="94"/>
      <c r="AF531" s="95"/>
      <c r="AG531" s="94"/>
      <c r="AH531" s="95"/>
      <c r="AI531" s="94"/>
      <c r="AJ531" s="95"/>
      <c r="AK531" s="94"/>
      <c r="AL531" s="95"/>
      <c r="AM531" s="94"/>
      <c r="AN531" s="95"/>
      <c r="AO531" s="94"/>
      <c r="AP531" s="95"/>
      <c r="AQ531" s="94"/>
      <c r="AR531" s="95"/>
      <c r="AS531" s="94"/>
      <c r="AT531" s="95"/>
      <c r="AU531" s="94"/>
      <c r="AV531" s="95"/>
      <c r="AW531" s="94"/>
      <c r="AX531" s="95"/>
      <c r="AY531" s="94"/>
      <c r="AZ531" s="95"/>
      <c r="BA531" s="94"/>
      <c r="BB531" s="95"/>
      <c r="BC531" s="94"/>
      <c r="BD531" s="96"/>
      <c r="BE531" s="130" t="str">
        <f t="shared" si="64"/>
        <v/>
      </c>
      <c r="BF531" s="130" t="str">
        <f t="shared" si="64"/>
        <v/>
      </c>
      <c r="BG531" s="130" t="str">
        <f t="shared" si="64"/>
        <v/>
      </c>
      <c r="BH531" s="130" t="str">
        <f t="shared" si="64"/>
        <v/>
      </c>
      <c r="BI531" s="130" t="str">
        <f t="shared" si="64"/>
        <v/>
      </c>
      <c r="BJ531" s="86"/>
      <c r="BK531" s="104"/>
    </row>
    <row r="532" spans="1:63" ht="26.1" customHeight="1" x14ac:dyDescent="0.25">
      <c r="A532" s="143"/>
      <c r="B532" s="32">
        <f t="shared" si="61"/>
        <v>45652</v>
      </c>
      <c r="C532" s="19" t="str">
        <f t="shared" si="60"/>
        <v>Do</v>
      </c>
      <c r="D532" s="20" t="str">
        <f t="shared" si="59"/>
        <v/>
      </c>
      <c r="E532" s="69" t="str">
        <f>IFERROR(VLOOKUP(B532,Einstellungen!$B$7:$C$122,2,FALSE),"")</f>
        <v>2. Weihnachtstag</v>
      </c>
      <c r="F532" s="97"/>
      <c r="G532" s="93"/>
      <c r="H532" s="115" t="str">
        <f t="shared" si="63"/>
        <v/>
      </c>
      <c r="I532" s="94"/>
      <c r="J532" s="95"/>
      <c r="K532" s="94"/>
      <c r="L532" s="95"/>
      <c r="M532" s="94"/>
      <c r="N532" s="95"/>
      <c r="O532" s="94"/>
      <c r="P532" s="95"/>
      <c r="Q532" s="94"/>
      <c r="R532" s="95"/>
      <c r="S532" s="94"/>
      <c r="T532" s="95"/>
      <c r="U532" s="94"/>
      <c r="V532" s="95"/>
      <c r="W532" s="94"/>
      <c r="X532" s="95"/>
      <c r="Y532" s="94"/>
      <c r="Z532" s="95"/>
      <c r="AA532" s="94"/>
      <c r="AB532" s="95"/>
      <c r="AC532" s="94"/>
      <c r="AD532" s="95"/>
      <c r="AE532" s="94"/>
      <c r="AF532" s="95"/>
      <c r="AG532" s="94"/>
      <c r="AH532" s="95"/>
      <c r="AI532" s="94"/>
      <c r="AJ532" s="95"/>
      <c r="AK532" s="94"/>
      <c r="AL532" s="95"/>
      <c r="AM532" s="94"/>
      <c r="AN532" s="95"/>
      <c r="AO532" s="94"/>
      <c r="AP532" s="95"/>
      <c r="AQ532" s="94"/>
      <c r="AR532" s="95"/>
      <c r="AS532" s="94"/>
      <c r="AT532" s="95"/>
      <c r="AU532" s="94"/>
      <c r="AV532" s="95"/>
      <c r="AW532" s="94"/>
      <c r="AX532" s="95"/>
      <c r="AY532" s="94"/>
      <c r="AZ532" s="95"/>
      <c r="BA532" s="94"/>
      <c r="BB532" s="95"/>
      <c r="BC532" s="94"/>
      <c r="BD532" s="96"/>
      <c r="BE532" s="130" t="str">
        <f t="shared" si="64"/>
        <v/>
      </c>
      <c r="BF532" s="130" t="str">
        <f t="shared" si="64"/>
        <v/>
      </c>
      <c r="BG532" s="130" t="str">
        <f t="shared" si="64"/>
        <v/>
      </c>
      <c r="BH532" s="130" t="str">
        <f t="shared" si="64"/>
        <v/>
      </c>
      <c r="BI532" s="130" t="str">
        <f t="shared" si="64"/>
        <v/>
      </c>
      <c r="BJ532" s="86"/>
      <c r="BK532" s="104"/>
    </row>
    <row r="533" spans="1:63" ht="26.1" customHeight="1" x14ac:dyDescent="0.25">
      <c r="A533" s="143"/>
      <c r="B533" s="32">
        <f t="shared" si="61"/>
        <v>45653</v>
      </c>
      <c r="C533" s="19" t="str">
        <f t="shared" si="60"/>
        <v>Fr</v>
      </c>
      <c r="D533" s="20" t="str">
        <f t="shared" si="59"/>
        <v/>
      </c>
      <c r="E533" s="69" t="str">
        <f>IFERROR(VLOOKUP(B533,Einstellungen!$B$7:$C$122,2,FALSE),"")</f>
        <v/>
      </c>
      <c r="F533" s="97"/>
      <c r="G533" s="93"/>
      <c r="H533" s="115" t="str">
        <f t="shared" si="63"/>
        <v/>
      </c>
      <c r="I533" s="94"/>
      <c r="J533" s="95"/>
      <c r="K533" s="94"/>
      <c r="L533" s="95"/>
      <c r="M533" s="94"/>
      <c r="N533" s="95"/>
      <c r="O533" s="94"/>
      <c r="P533" s="95"/>
      <c r="Q533" s="94"/>
      <c r="R533" s="95"/>
      <c r="S533" s="94"/>
      <c r="T533" s="95"/>
      <c r="U533" s="94"/>
      <c r="V533" s="95"/>
      <c r="W533" s="94"/>
      <c r="X533" s="95"/>
      <c r="Y533" s="94"/>
      <c r="Z533" s="95"/>
      <c r="AA533" s="94"/>
      <c r="AB533" s="95"/>
      <c r="AC533" s="94"/>
      <c r="AD533" s="95"/>
      <c r="AE533" s="94"/>
      <c r="AF533" s="95"/>
      <c r="AG533" s="94"/>
      <c r="AH533" s="95"/>
      <c r="AI533" s="94"/>
      <c r="AJ533" s="95"/>
      <c r="AK533" s="94"/>
      <c r="AL533" s="95"/>
      <c r="AM533" s="94"/>
      <c r="AN533" s="95"/>
      <c r="AO533" s="94"/>
      <c r="AP533" s="95"/>
      <c r="AQ533" s="94"/>
      <c r="AR533" s="95"/>
      <c r="AS533" s="94"/>
      <c r="AT533" s="95"/>
      <c r="AU533" s="94"/>
      <c r="AV533" s="95"/>
      <c r="AW533" s="94"/>
      <c r="AX533" s="95"/>
      <c r="AY533" s="94"/>
      <c r="AZ533" s="95"/>
      <c r="BA533" s="94"/>
      <c r="BB533" s="95"/>
      <c r="BC533" s="94"/>
      <c r="BD533" s="96"/>
      <c r="BE533" s="130" t="str">
        <f t="shared" si="64"/>
        <v/>
      </c>
      <c r="BF533" s="130" t="str">
        <f t="shared" si="64"/>
        <v/>
      </c>
      <c r="BG533" s="130" t="str">
        <f t="shared" si="64"/>
        <v/>
      </c>
      <c r="BH533" s="130" t="str">
        <f t="shared" si="64"/>
        <v/>
      </c>
      <c r="BI533" s="130" t="str">
        <f t="shared" si="64"/>
        <v/>
      </c>
      <c r="BJ533" s="86"/>
      <c r="BK533" s="104"/>
    </row>
    <row r="534" spans="1:63" ht="26.1" customHeight="1" x14ac:dyDescent="0.25">
      <c r="A534" s="143"/>
      <c r="B534" s="32">
        <f t="shared" si="61"/>
        <v>45654</v>
      </c>
      <c r="C534" s="19" t="str">
        <f t="shared" si="60"/>
        <v>Sa</v>
      </c>
      <c r="D534" s="20" t="str">
        <f t="shared" si="59"/>
        <v/>
      </c>
      <c r="E534" s="69" t="str">
        <f>IFERROR(VLOOKUP(B534,Einstellungen!$B$7:$C$122,2,FALSE),"")</f>
        <v/>
      </c>
      <c r="F534" s="97"/>
      <c r="G534" s="93"/>
      <c r="H534" s="115" t="str">
        <f t="shared" si="63"/>
        <v/>
      </c>
      <c r="I534" s="94"/>
      <c r="J534" s="95"/>
      <c r="K534" s="94"/>
      <c r="L534" s="95"/>
      <c r="M534" s="94"/>
      <c r="N534" s="95"/>
      <c r="O534" s="94"/>
      <c r="P534" s="95"/>
      <c r="Q534" s="94"/>
      <c r="R534" s="95"/>
      <c r="S534" s="94"/>
      <c r="T534" s="95"/>
      <c r="U534" s="94"/>
      <c r="V534" s="95"/>
      <c r="W534" s="94"/>
      <c r="X534" s="95"/>
      <c r="Y534" s="94"/>
      <c r="Z534" s="95"/>
      <c r="AA534" s="94"/>
      <c r="AB534" s="95"/>
      <c r="AC534" s="94"/>
      <c r="AD534" s="95"/>
      <c r="AE534" s="94"/>
      <c r="AF534" s="95"/>
      <c r="AG534" s="94"/>
      <c r="AH534" s="95"/>
      <c r="AI534" s="94"/>
      <c r="AJ534" s="95"/>
      <c r="AK534" s="94"/>
      <c r="AL534" s="95"/>
      <c r="AM534" s="94"/>
      <c r="AN534" s="95"/>
      <c r="AO534" s="94"/>
      <c r="AP534" s="95"/>
      <c r="AQ534" s="94"/>
      <c r="AR534" s="95"/>
      <c r="AS534" s="94"/>
      <c r="AT534" s="95"/>
      <c r="AU534" s="94"/>
      <c r="AV534" s="95"/>
      <c r="AW534" s="94"/>
      <c r="AX534" s="95"/>
      <c r="AY534" s="94"/>
      <c r="AZ534" s="95"/>
      <c r="BA534" s="94"/>
      <c r="BB534" s="95"/>
      <c r="BC534" s="94"/>
      <c r="BD534" s="96"/>
      <c r="BE534" s="130" t="str">
        <f t="shared" si="64"/>
        <v/>
      </c>
      <c r="BF534" s="130" t="str">
        <f t="shared" si="64"/>
        <v/>
      </c>
      <c r="BG534" s="130" t="str">
        <f t="shared" si="64"/>
        <v/>
      </c>
      <c r="BH534" s="130" t="str">
        <f t="shared" si="64"/>
        <v/>
      </c>
      <c r="BI534" s="130" t="str">
        <f t="shared" si="64"/>
        <v/>
      </c>
      <c r="BJ534" s="86"/>
      <c r="BK534" s="104"/>
    </row>
    <row r="535" spans="1:63" ht="26.1" customHeight="1" x14ac:dyDescent="0.25">
      <c r="A535" s="143"/>
      <c r="B535" s="32">
        <f t="shared" si="61"/>
        <v>45655</v>
      </c>
      <c r="C535" s="19" t="str">
        <f t="shared" si="60"/>
        <v>So</v>
      </c>
      <c r="D535" s="20" t="str">
        <f t="shared" si="59"/>
        <v/>
      </c>
      <c r="E535" s="69" t="str">
        <f>IFERROR(VLOOKUP(B535,Einstellungen!$B$7:$C$122,2,FALSE),"")</f>
        <v/>
      </c>
      <c r="F535" s="97"/>
      <c r="G535" s="93"/>
      <c r="H535" s="115" t="str">
        <f t="shared" si="63"/>
        <v/>
      </c>
      <c r="I535" s="94"/>
      <c r="J535" s="95"/>
      <c r="K535" s="94"/>
      <c r="L535" s="95"/>
      <c r="M535" s="94"/>
      <c r="N535" s="95"/>
      <c r="O535" s="94"/>
      <c r="P535" s="95"/>
      <c r="Q535" s="94"/>
      <c r="R535" s="95"/>
      <c r="S535" s="94"/>
      <c r="T535" s="95"/>
      <c r="U535" s="94"/>
      <c r="V535" s="95"/>
      <c r="W535" s="94"/>
      <c r="X535" s="95"/>
      <c r="Y535" s="94"/>
      <c r="Z535" s="95"/>
      <c r="AA535" s="94"/>
      <c r="AB535" s="95"/>
      <c r="AC535" s="94"/>
      <c r="AD535" s="95"/>
      <c r="AE535" s="94"/>
      <c r="AF535" s="95"/>
      <c r="AG535" s="94"/>
      <c r="AH535" s="95"/>
      <c r="AI535" s="94"/>
      <c r="AJ535" s="95"/>
      <c r="AK535" s="94"/>
      <c r="AL535" s="95"/>
      <c r="AM535" s="94"/>
      <c r="AN535" s="95"/>
      <c r="AO535" s="94"/>
      <c r="AP535" s="95"/>
      <c r="AQ535" s="94"/>
      <c r="AR535" s="95"/>
      <c r="AS535" s="94"/>
      <c r="AT535" s="95"/>
      <c r="AU535" s="94"/>
      <c r="AV535" s="95"/>
      <c r="AW535" s="94"/>
      <c r="AX535" s="95"/>
      <c r="AY535" s="94"/>
      <c r="AZ535" s="95"/>
      <c r="BA535" s="94"/>
      <c r="BB535" s="95"/>
      <c r="BC535" s="94"/>
      <c r="BD535" s="96"/>
      <c r="BE535" s="130" t="str">
        <f t="shared" si="64"/>
        <v/>
      </c>
      <c r="BF535" s="130" t="str">
        <f t="shared" si="64"/>
        <v/>
      </c>
      <c r="BG535" s="130" t="str">
        <f t="shared" si="64"/>
        <v/>
      </c>
      <c r="BH535" s="130" t="str">
        <f t="shared" si="64"/>
        <v/>
      </c>
      <c r="BI535" s="130" t="str">
        <f t="shared" si="64"/>
        <v/>
      </c>
      <c r="BJ535" s="86"/>
      <c r="BK535" s="104"/>
    </row>
    <row r="536" spans="1:63" ht="26.1" customHeight="1" x14ac:dyDescent="0.25">
      <c r="A536" s="143"/>
      <c r="B536" s="32">
        <f t="shared" si="61"/>
        <v>45656</v>
      </c>
      <c r="C536" s="19" t="str">
        <f t="shared" si="60"/>
        <v>Mo</v>
      </c>
      <c r="D536" s="20">
        <f t="shared" si="59"/>
        <v>1</v>
      </c>
      <c r="E536" s="69" t="str">
        <f>IFERROR(VLOOKUP(B536,Einstellungen!$B$7:$C$122,2,FALSE),"")</f>
        <v/>
      </c>
      <c r="F536" s="97"/>
      <c r="G536" s="93"/>
      <c r="H536" s="115" t="str">
        <f t="shared" si="63"/>
        <v/>
      </c>
      <c r="I536" s="94"/>
      <c r="J536" s="95"/>
      <c r="K536" s="94"/>
      <c r="L536" s="95"/>
      <c r="M536" s="94"/>
      <c r="N536" s="95"/>
      <c r="O536" s="94"/>
      <c r="P536" s="95"/>
      <c r="Q536" s="94"/>
      <c r="R536" s="95"/>
      <c r="S536" s="94"/>
      <c r="T536" s="95"/>
      <c r="U536" s="94"/>
      <c r="V536" s="95"/>
      <c r="W536" s="94"/>
      <c r="X536" s="95"/>
      <c r="Y536" s="94"/>
      <c r="Z536" s="95"/>
      <c r="AA536" s="94"/>
      <c r="AB536" s="95"/>
      <c r="AC536" s="94"/>
      <c r="AD536" s="95"/>
      <c r="AE536" s="94"/>
      <c r="AF536" s="95"/>
      <c r="AG536" s="94"/>
      <c r="AH536" s="95"/>
      <c r="AI536" s="94"/>
      <c r="AJ536" s="95"/>
      <c r="AK536" s="94"/>
      <c r="AL536" s="95"/>
      <c r="AM536" s="94"/>
      <c r="AN536" s="95"/>
      <c r="AO536" s="94"/>
      <c r="AP536" s="95"/>
      <c r="AQ536" s="94"/>
      <c r="AR536" s="95"/>
      <c r="AS536" s="94"/>
      <c r="AT536" s="95"/>
      <c r="AU536" s="94"/>
      <c r="AV536" s="95"/>
      <c r="AW536" s="94"/>
      <c r="AX536" s="95"/>
      <c r="AY536" s="94"/>
      <c r="AZ536" s="95"/>
      <c r="BA536" s="94"/>
      <c r="BB536" s="95"/>
      <c r="BC536" s="94"/>
      <c r="BD536" s="96"/>
      <c r="BE536" s="130" t="str">
        <f t="shared" si="64"/>
        <v/>
      </c>
      <c r="BF536" s="130" t="str">
        <f t="shared" si="64"/>
        <v/>
      </c>
      <c r="BG536" s="130" t="str">
        <f t="shared" si="64"/>
        <v/>
      </c>
      <c r="BH536" s="130" t="str">
        <f t="shared" si="64"/>
        <v/>
      </c>
      <c r="BI536" s="130" t="str">
        <f t="shared" si="64"/>
        <v/>
      </c>
      <c r="BJ536" s="86"/>
      <c r="BK536" s="104"/>
    </row>
    <row r="537" spans="1:63" ht="26.1" customHeight="1" x14ac:dyDescent="0.25">
      <c r="A537" s="143"/>
      <c r="B537" s="32">
        <f t="shared" si="61"/>
        <v>45657</v>
      </c>
      <c r="C537" s="19" t="str">
        <f t="shared" si="60"/>
        <v>Di</v>
      </c>
      <c r="D537" s="20" t="str">
        <f t="shared" si="59"/>
        <v/>
      </c>
      <c r="E537" s="69" t="str">
        <f>IFERROR(VLOOKUP(B537,Einstellungen!$B$7:$C$122,2,FALSE),"")</f>
        <v>Silvester</v>
      </c>
      <c r="F537" s="97"/>
      <c r="G537" s="93"/>
      <c r="H537" s="115" t="str">
        <f t="shared" si="63"/>
        <v/>
      </c>
      <c r="I537" s="94"/>
      <c r="J537" s="95"/>
      <c r="K537" s="94"/>
      <c r="L537" s="95"/>
      <c r="M537" s="94"/>
      <c r="N537" s="95"/>
      <c r="O537" s="94"/>
      <c r="P537" s="95"/>
      <c r="Q537" s="94"/>
      <c r="R537" s="95"/>
      <c r="S537" s="94"/>
      <c r="T537" s="95"/>
      <c r="U537" s="94"/>
      <c r="V537" s="95"/>
      <c r="W537" s="94"/>
      <c r="X537" s="95"/>
      <c r="Y537" s="94"/>
      <c r="Z537" s="95"/>
      <c r="AA537" s="94"/>
      <c r="AB537" s="95"/>
      <c r="AC537" s="94"/>
      <c r="AD537" s="95"/>
      <c r="AE537" s="94"/>
      <c r="AF537" s="95"/>
      <c r="AG537" s="94"/>
      <c r="AH537" s="95"/>
      <c r="AI537" s="94"/>
      <c r="AJ537" s="95"/>
      <c r="AK537" s="94"/>
      <c r="AL537" s="95"/>
      <c r="AM537" s="94"/>
      <c r="AN537" s="95"/>
      <c r="AO537" s="94"/>
      <c r="AP537" s="95"/>
      <c r="AQ537" s="94"/>
      <c r="AR537" s="95"/>
      <c r="AS537" s="94"/>
      <c r="AT537" s="95"/>
      <c r="AU537" s="94"/>
      <c r="AV537" s="95"/>
      <c r="AW537" s="94"/>
      <c r="AX537" s="95"/>
      <c r="AY537" s="94"/>
      <c r="AZ537" s="95"/>
      <c r="BA537" s="94"/>
      <c r="BB537" s="95"/>
      <c r="BC537" s="94"/>
      <c r="BD537" s="96"/>
      <c r="BE537" s="130" t="str">
        <f t="shared" si="64"/>
        <v/>
      </c>
      <c r="BF537" s="130" t="str">
        <f t="shared" si="64"/>
        <v/>
      </c>
      <c r="BG537" s="130" t="str">
        <f t="shared" si="64"/>
        <v/>
      </c>
      <c r="BH537" s="130" t="str">
        <f t="shared" si="64"/>
        <v/>
      </c>
      <c r="BI537" s="130" t="str">
        <f t="shared" si="64"/>
        <v/>
      </c>
      <c r="BJ537" s="86"/>
      <c r="BK537" s="104"/>
    </row>
    <row r="538" spans="1:63" ht="26.1" customHeight="1" x14ac:dyDescent="0.25">
      <c r="A538" s="143"/>
      <c r="B538" s="145" t="s">
        <v>107</v>
      </c>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c r="AJ538" s="146"/>
      <c r="AK538" s="146"/>
      <c r="AL538" s="146"/>
      <c r="AM538" s="146"/>
      <c r="AN538" s="146"/>
      <c r="AO538" s="146"/>
      <c r="AP538" s="146"/>
      <c r="AQ538" s="146"/>
      <c r="AR538" s="146"/>
      <c r="AS538" s="146"/>
      <c r="AT538" s="146"/>
      <c r="AU538" s="146"/>
      <c r="AV538" s="146"/>
      <c r="AW538" s="146"/>
      <c r="AX538" s="146"/>
      <c r="AY538" s="146"/>
      <c r="AZ538" s="146"/>
      <c r="BA538" s="146"/>
      <c r="BB538" s="146"/>
      <c r="BC538" s="146"/>
      <c r="BD538" s="146"/>
      <c r="BE538" s="131">
        <f>SUM(BE507:BE537)</f>
        <v>0</v>
      </c>
      <c r="BF538" s="131">
        <f t="shared" ref="BF538:BH538" si="65">SUM(BF507:BF537)</f>
        <v>0</v>
      </c>
      <c r="BG538" s="131">
        <f t="shared" si="65"/>
        <v>0</v>
      </c>
      <c r="BH538" s="131">
        <f t="shared" si="65"/>
        <v>0</v>
      </c>
      <c r="BI538" s="131">
        <f>SUM(BI507:BI537)</f>
        <v>0</v>
      </c>
      <c r="BJ538" s="85" t="str">
        <f>IFERROR(AVERAGE(BJ507:BJ537),"")</f>
        <v/>
      </c>
      <c r="BK538" s="84"/>
    </row>
    <row r="539" spans="1:63" ht="26.1" customHeight="1" x14ac:dyDescent="0.25">
      <c r="A539" s="143"/>
      <c r="B539" s="147"/>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8"/>
      <c r="Z539" s="148"/>
      <c r="AA539" s="148"/>
      <c r="AB539" s="148"/>
      <c r="AC539" s="148"/>
      <c r="AD539" s="148"/>
      <c r="AE539" s="148"/>
      <c r="AF539" s="148"/>
      <c r="AG539" s="148"/>
      <c r="AH539" s="148"/>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9"/>
      <c r="BF539" s="149"/>
      <c r="BG539" s="149"/>
      <c r="BH539" s="149"/>
      <c r="BI539" s="149"/>
      <c r="BJ539" s="149"/>
      <c r="BK539" s="150"/>
    </row>
    <row r="540" spans="1:63" ht="26.1" customHeight="1" x14ac:dyDescent="0.25">
      <c r="A540" s="143"/>
      <c r="B540" s="147"/>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c r="BI540" s="148"/>
      <c r="BJ540" s="148"/>
      <c r="BK540" s="150"/>
    </row>
    <row r="541" spans="1:63" ht="26.1" customHeight="1" x14ac:dyDescent="0.25">
      <c r="A541" s="143"/>
      <c r="B541" s="147"/>
      <c r="C541" s="148"/>
      <c r="D541" s="148"/>
      <c r="E541" s="148"/>
      <c r="F541" s="148"/>
      <c r="G541" s="148"/>
      <c r="H541" s="148"/>
      <c r="I541" s="148"/>
      <c r="J541" s="148"/>
      <c r="K541" s="148"/>
      <c r="L541" s="148"/>
      <c r="M541" s="148"/>
      <c r="N541" s="148"/>
      <c r="O541" s="148"/>
      <c r="P541" s="148"/>
      <c r="Q541" s="148"/>
      <c r="R541" s="148"/>
      <c r="S541" s="148"/>
      <c r="T541" s="148"/>
      <c r="U541" s="148"/>
      <c r="V541" s="148"/>
      <c r="W541" s="148"/>
      <c r="X541" s="148"/>
      <c r="Y541" s="148"/>
      <c r="Z541" s="148"/>
      <c r="AA541" s="148"/>
      <c r="AB541" s="148"/>
      <c r="AC541" s="148"/>
      <c r="AD541" s="148"/>
      <c r="AE541" s="148"/>
      <c r="AF541" s="148"/>
      <c r="AG541" s="148"/>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c r="BI541" s="148"/>
      <c r="BJ541" s="148"/>
      <c r="BK541" s="150"/>
    </row>
    <row r="542" spans="1:63" ht="26.1" customHeight="1" x14ac:dyDescent="0.25">
      <c r="A542" s="143"/>
      <c r="B542" s="147"/>
      <c r="C542" s="148"/>
      <c r="D542" s="148"/>
      <c r="E542" s="148"/>
      <c r="F542" s="148"/>
      <c r="G542" s="148"/>
      <c r="H542" s="148"/>
      <c r="I542" s="148"/>
      <c r="J542" s="148"/>
      <c r="K542" s="148"/>
      <c r="L542" s="148"/>
      <c r="M542" s="148"/>
      <c r="N542" s="148"/>
      <c r="O542" s="148"/>
      <c r="P542" s="148"/>
      <c r="Q542" s="148"/>
      <c r="R542" s="148"/>
      <c r="S542" s="148"/>
      <c r="T542" s="148"/>
      <c r="U542" s="148"/>
      <c r="V542" s="148"/>
      <c r="W542" s="148"/>
      <c r="X542" s="148"/>
      <c r="Y542" s="148"/>
      <c r="Z542" s="148"/>
      <c r="AA542" s="148"/>
      <c r="AB542" s="148"/>
      <c r="AC542" s="148"/>
      <c r="AD542" s="148"/>
      <c r="AE542" s="148"/>
      <c r="AF542" s="148"/>
      <c r="AG542" s="148"/>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c r="BI542" s="148"/>
      <c r="BJ542" s="148"/>
      <c r="BK542" s="150"/>
    </row>
    <row r="543" spans="1:63" ht="26.1" customHeight="1" x14ac:dyDescent="0.25">
      <c r="A543" s="143"/>
      <c r="B543" s="147"/>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c r="Y543" s="148"/>
      <c r="Z543" s="148"/>
      <c r="AA543" s="148"/>
      <c r="AB543" s="148"/>
      <c r="AC543" s="148"/>
      <c r="AD543" s="148"/>
      <c r="AE543" s="148"/>
      <c r="AF543" s="148"/>
      <c r="AG543" s="148"/>
      <c r="AH543" s="148"/>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c r="BI543" s="148"/>
      <c r="BJ543" s="148"/>
      <c r="BK543" s="150"/>
    </row>
    <row r="544" spans="1:63" ht="26.1" customHeight="1" x14ac:dyDescent="0.25">
      <c r="A544" s="143"/>
      <c r="B544" s="147"/>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8"/>
      <c r="Z544" s="148"/>
      <c r="AA544" s="148"/>
      <c r="AB544" s="148"/>
      <c r="AC544" s="148"/>
      <c r="AD544" s="148"/>
      <c r="AE544" s="148"/>
      <c r="AF544" s="148"/>
      <c r="AG544" s="148"/>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c r="BI544" s="148"/>
      <c r="BJ544" s="148"/>
      <c r="BK544" s="150"/>
    </row>
    <row r="545" spans="1:63" ht="26.1" customHeight="1" x14ac:dyDescent="0.25">
      <c r="A545" s="143"/>
      <c r="B545" s="147"/>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c r="BI545" s="148"/>
      <c r="BJ545" s="148"/>
      <c r="BK545" s="150"/>
    </row>
    <row r="546" spans="1:63" ht="26.1" customHeight="1" x14ac:dyDescent="0.25">
      <c r="A546" s="143"/>
      <c r="B546" s="147"/>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c r="BI546" s="148"/>
      <c r="BJ546" s="148"/>
      <c r="BK546" s="150"/>
    </row>
    <row r="547" spans="1:63" ht="26.1" customHeight="1" x14ac:dyDescent="0.25">
      <c r="A547" s="143"/>
      <c r="B547" s="147"/>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c r="Y547" s="148"/>
      <c r="Z547" s="148"/>
      <c r="AA547" s="148"/>
      <c r="AB547" s="148"/>
      <c r="AC547" s="148"/>
      <c r="AD547" s="148"/>
      <c r="AE547" s="148"/>
      <c r="AF547" s="148"/>
      <c r="AG547" s="148"/>
      <c r="AH547" s="148"/>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c r="BI547" s="148"/>
      <c r="BJ547" s="148"/>
      <c r="BK547" s="150"/>
    </row>
    <row r="548" spans="1:63" ht="26.1" customHeight="1" x14ac:dyDescent="0.25">
      <c r="A548" s="143"/>
      <c r="B548" s="147"/>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8"/>
      <c r="Z548" s="148"/>
      <c r="AA548" s="148"/>
      <c r="AB548" s="148"/>
      <c r="AC548" s="148"/>
      <c r="AD548" s="148"/>
      <c r="AE548" s="148"/>
      <c r="AF548" s="148"/>
      <c r="AG548" s="148"/>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c r="BI548" s="148"/>
      <c r="BJ548" s="148"/>
      <c r="BK548" s="150"/>
    </row>
    <row r="549" spans="1:63" ht="26.1" customHeight="1" x14ac:dyDescent="0.25">
      <c r="A549" s="143"/>
      <c r="B549" s="147"/>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c r="Y549" s="148"/>
      <c r="Z549" s="148"/>
      <c r="AA549" s="148"/>
      <c r="AB549" s="148"/>
      <c r="AC549" s="148"/>
      <c r="AD549" s="148"/>
      <c r="AE549" s="148"/>
      <c r="AF549" s="148"/>
      <c r="AG549" s="148"/>
      <c r="AH549" s="148"/>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c r="BI549" s="148"/>
      <c r="BJ549" s="148"/>
      <c r="BK549" s="150"/>
    </row>
    <row r="550" spans="1:63" ht="26.1" customHeight="1" thickBot="1" x14ac:dyDescent="0.3">
      <c r="A550" s="143"/>
      <c r="B550" s="158"/>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159"/>
      <c r="AG550" s="159"/>
      <c r="AH550" s="159"/>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60"/>
    </row>
    <row r="551" spans="1:63" ht="26.1" customHeight="1" x14ac:dyDescent="0.25">
      <c r="A551" s="143"/>
      <c r="B551" s="163"/>
      <c r="C551" s="163"/>
      <c r="D551" s="163"/>
      <c r="E551" s="28"/>
      <c r="F551" s="28"/>
      <c r="G551" s="28"/>
      <c r="H551" s="30"/>
      <c r="I551" s="28"/>
      <c r="J551" s="29"/>
      <c r="K551" s="29"/>
      <c r="L551" s="29"/>
      <c r="M551" s="30"/>
      <c r="N551" s="30"/>
      <c r="O551" s="30"/>
      <c r="P551" s="30"/>
      <c r="Q551" s="30"/>
      <c r="R551" s="30"/>
      <c r="S551" s="28"/>
      <c r="T551" s="29"/>
      <c r="U551" s="29"/>
      <c r="V551" s="29"/>
      <c r="W551" s="30"/>
      <c r="X551" s="28"/>
      <c r="Y551" s="29"/>
      <c r="Z551" s="29"/>
      <c r="AA551" s="29"/>
      <c r="AB551" s="30"/>
      <c r="AC551" s="30"/>
      <c r="AD551" s="30"/>
      <c r="AE551" s="30"/>
      <c r="AF551" s="30"/>
      <c r="AG551" s="30"/>
      <c r="AH551" s="28"/>
      <c r="AI551" s="29"/>
      <c r="AJ551" s="29"/>
      <c r="AK551" s="29"/>
      <c r="AL551" s="30"/>
      <c r="AM551" s="30"/>
      <c r="AN551" s="30"/>
      <c r="AO551" s="30"/>
      <c r="AP551" s="30"/>
      <c r="AQ551" s="30"/>
      <c r="AR551" s="30"/>
      <c r="AS551" s="30"/>
      <c r="AT551" s="30"/>
      <c r="AU551" s="30"/>
      <c r="AV551" s="28"/>
      <c r="AW551" s="29"/>
      <c r="AX551" s="29"/>
      <c r="AY551" s="29"/>
      <c r="AZ551" s="30"/>
      <c r="BA551" s="30"/>
      <c r="BB551" s="30"/>
      <c r="BC551" s="30"/>
      <c r="BD551" s="30"/>
      <c r="BE551" s="30"/>
      <c r="BF551" s="30"/>
      <c r="BG551" s="30"/>
      <c r="BH551" s="30"/>
      <c r="BI551" s="30"/>
      <c r="BJ551" s="30"/>
      <c r="BK551" s="31"/>
    </row>
    <row r="552" spans="1:63" ht="26.1" customHeight="1" x14ac:dyDescent="0.35">
      <c r="B552" s="8"/>
      <c r="C552" s="8"/>
      <c r="D552" s="8"/>
      <c r="E552" s="9"/>
      <c r="F552" s="9"/>
      <c r="G552" s="9"/>
      <c r="H552" s="10"/>
      <c r="I552" s="9"/>
      <c r="J552" s="10"/>
      <c r="K552" s="10"/>
      <c r="L552" s="10"/>
      <c r="M552" s="10"/>
      <c r="N552" s="10"/>
      <c r="O552" s="10"/>
      <c r="P552" s="10"/>
      <c r="Q552" s="10"/>
      <c r="R552" s="10"/>
      <c r="S552" s="9"/>
      <c r="T552" s="10"/>
      <c r="U552" s="10"/>
      <c r="V552" s="10"/>
      <c r="W552" s="10"/>
      <c r="X552" s="9"/>
      <c r="Y552" s="10"/>
      <c r="Z552" s="10"/>
      <c r="AA552" s="10"/>
      <c r="AB552" s="10"/>
      <c r="AC552" s="10"/>
      <c r="AD552" s="10"/>
      <c r="AE552" s="10"/>
      <c r="AF552" s="10"/>
      <c r="AG552" s="10"/>
      <c r="AH552" s="9"/>
      <c r="AI552" s="10"/>
      <c r="AJ552" s="10"/>
      <c r="AK552" s="10"/>
      <c r="AL552" s="10"/>
      <c r="AM552" s="10"/>
      <c r="AN552" s="10"/>
      <c r="AO552" s="10"/>
      <c r="AP552" s="10"/>
      <c r="AQ552" s="10"/>
      <c r="AR552" s="10"/>
      <c r="AS552" s="10"/>
      <c r="AT552" s="10"/>
      <c r="AU552" s="10"/>
      <c r="AV552" s="9"/>
      <c r="AW552" s="10"/>
      <c r="AX552" s="10"/>
      <c r="AY552" s="10"/>
      <c r="AZ552" s="10"/>
      <c r="BA552" s="10"/>
      <c r="BB552" s="10"/>
      <c r="BC552" s="10"/>
      <c r="BD552" s="10"/>
      <c r="BE552" s="10"/>
      <c r="BF552" s="10"/>
      <c r="BG552" s="10"/>
      <c r="BH552" s="10"/>
      <c r="BI552" s="10"/>
      <c r="BJ552" s="10"/>
      <c r="BK552" s="9"/>
    </row>
    <row r="553" spans="1:63" ht="26.1" customHeight="1" x14ac:dyDescent="0.35">
      <c r="B553" s="2"/>
    </row>
    <row r="554" spans="1:63" ht="26.1" customHeight="1" x14ac:dyDescent="0.35">
      <c r="B554" s="2"/>
    </row>
    <row r="555" spans="1:63" ht="26.1" customHeight="1" x14ac:dyDescent="0.35">
      <c r="B555" s="2"/>
    </row>
    <row r="556" spans="1:63" ht="26.1" customHeight="1" x14ac:dyDescent="0.35">
      <c r="B556" s="2"/>
    </row>
    <row r="557" spans="1:63" ht="26.1" customHeight="1" x14ac:dyDescent="0.35">
      <c r="B557" s="2"/>
    </row>
    <row r="558" spans="1:63" ht="26.1" customHeight="1" x14ac:dyDescent="0.35">
      <c r="B558" s="2"/>
    </row>
    <row r="559" spans="1:63" x14ac:dyDescent="0.35">
      <c r="B559" s="2"/>
    </row>
    <row r="560" spans="1:63" x14ac:dyDescent="0.35">
      <c r="B560" s="2"/>
    </row>
    <row r="561" spans="2:2" x14ac:dyDescent="0.35">
      <c r="B561" s="2"/>
    </row>
    <row r="562" spans="2:2" x14ac:dyDescent="0.35">
      <c r="B562" s="2"/>
    </row>
    <row r="563" spans="2:2" x14ac:dyDescent="0.35">
      <c r="B563" s="2"/>
    </row>
    <row r="564" spans="2:2" x14ac:dyDescent="0.35">
      <c r="B564" s="2"/>
    </row>
    <row r="565" spans="2:2" x14ac:dyDescent="0.35">
      <c r="B565" s="2"/>
    </row>
    <row r="566" spans="2:2" x14ac:dyDescent="0.35">
      <c r="B566" s="2"/>
    </row>
    <row r="567" spans="2:2" x14ac:dyDescent="0.35">
      <c r="B567" s="2"/>
    </row>
    <row r="568" spans="2:2" x14ac:dyDescent="0.35">
      <c r="B568" s="2"/>
    </row>
    <row r="569" spans="2:2" x14ac:dyDescent="0.35">
      <c r="B569" s="2"/>
    </row>
    <row r="570" spans="2:2" x14ac:dyDescent="0.35">
      <c r="B570" s="2"/>
    </row>
    <row r="571" spans="2:2" x14ac:dyDescent="0.35">
      <c r="B571" s="2"/>
    </row>
    <row r="572" spans="2:2" x14ac:dyDescent="0.35">
      <c r="B572" s="2"/>
    </row>
    <row r="573" spans="2:2" x14ac:dyDescent="0.35">
      <c r="B573" s="2"/>
    </row>
    <row r="574" spans="2:2" x14ac:dyDescent="0.35">
      <c r="B574" s="2"/>
    </row>
    <row r="575" spans="2:2" x14ac:dyDescent="0.35">
      <c r="B575" s="2"/>
    </row>
    <row r="576" spans="2:2" x14ac:dyDescent="0.35">
      <c r="B576" s="2"/>
    </row>
    <row r="577" spans="2:2" x14ac:dyDescent="0.35">
      <c r="B577" s="2"/>
    </row>
    <row r="578" spans="2:2" x14ac:dyDescent="0.35">
      <c r="B578" s="2"/>
    </row>
    <row r="579" spans="2:2" x14ac:dyDescent="0.35">
      <c r="B579" s="2"/>
    </row>
    <row r="580" spans="2:2" x14ac:dyDescent="0.35">
      <c r="B580" s="2"/>
    </row>
    <row r="581" spans="2:2" x14ac:dyDescent="0.35">
      <c r="B581" s="2"/>
    </row>
    <row r="582" spans="2:2" x14ac:dyDescent="0.35">
      <c r="B582" s="2"/>
    </row>
    <row r="583" spans="2:2" x14ac:dyDescent="0.35">
      <c r="B583" s="2"/>
    </row>
    <row r="584" spans="2:2" x14ac:dyDescent="0.35">
      <c r="B584" s="2"/>
    </row>
    <row r="585" spans="2:2" x14ac:dyDescent="0.35">
      <c r="B585" s="2"/>
    </row>
    <row r="586" spans="2:2" x14ac:dyDescent="0.35">
      <c r="B586" s="2"/>
    </row>
    <row r="587" spans="2:2" x14ac:dyDescent="0.35">
      <c r="B587" s="2"/>
    </row>
    <row r="588" spans="2:2" x14ac:dyDescent="0.35">
      <c r="B588" s="2"/>
    </row>
    <row r="589" spans="2:2" x14ac:dyDescent="0.35">
      <c r="B589" s="2"/>
    </row>
    <row r="590" spans="2:2" x14ac:dyDescent="0.35">
      <c r="B590" s="2"/>
    </row>
    <row r="591" spans="2:2" x14ac:dyDescent="0.35">
      <c r="B591" s="2"/>
    </row>
    <row r="592" spans="2:2" x14ac:dyDescent="0.35">
      <c r="B592" s="2"/>
    </row>
    <row r="593" spans="2:2" x14ac:dyDescent="0.35">
      <c r="B593" s="2"/>
    </row>
    <row r="594" spans="2:2" x14ac:dyDescent="0.35">
      <c r="B594" s="2"/>
    </row>
    <row r="595" spans="2:2" x14ac:dyDescent="0.35">
      <c r="B595" s="2"/>
    </row>
    <row r="596" spans="2:2" x14ac:dyDescent="0.35">
      <c r="B596" s="2"/>
    </row>
    <row r="597" spans="2:2" x14ac:dyDescent="0.35">
      <c r="B597" s="2"/>
    </row>
    <row r="598" spans="2:2" x14ac:dyDescent="0.35">
      <c r="B598" s="2"/>
    </row>
    <row r="599" spans="2:2" x14ac:dyDescent="0.35">
      <c r="B599" s="2"/>
    </row>
    <row r="600" spans="2:2" x14ac:dyDescent="0.35">
      <c r="B600" s="2"/>
    </row>
    <row r="601" spans="2:2" x14ac:dyDescent="0.35">
      <c r="B601" s="2"/>
    </row>
    <row r="602" spans="2:2" x14ac:dyDescent="0.35">
      <c r="B602" s="2"/>
    </row>
    <row r="603" spans="2:2" x14ac:dyDescent="0.35">
      <c r="B603" s="2"/>
    </row>
    <row r="604" spans="2:2" x14ac:dyDescent="0.35">
      <c r="B604" s="2"/>
    </row>
    <row r="605" spans="2:2" x14ac:dyDescent="0.35">
      <c r="B605" s="2"/>
    </row>
    <row r="606" spans="2:2" x14ac:dyDescent="0.35">
      <c r="B606" s="2"/>
    </row>
    <row r="607" spans="2:2" x14ac:dyDescent="0.35">
      <c r="B607" s="2"/>
    </row>
    <row r="608" spans="2:2" x14ac:dyDescent="0.35">
      <c r="B608" s="2"/>
    </row>
    <row r="609" spans="2:2" x14ac:dyDescent="0.35">
      <c r="B609" s="2"/>
    </row>
    <row r="610" spans="2:2" x14ac:dyDescent="0.35">
      <c r="B610" s="2"/>
    </row>
    <row r="611" spans="2:2" x14ac:dyDescent="0.35">
      <c r="B611" s="2"/>
    </row>
    <row r="612" spans="2:2" x14ac:dyDescent="0.35">
      <c r="B612" s="2"/>
    </row>
    <row r="613" spans="2:2" x14ac:dyDescent="0.35">
      <c r="B613" s="2"/>
    </row>
    <row r="614" spans="2:2" x14ac:dyDescent="0.35">
      <c r="B614" s="2"/>
    </row>
    <row r="615" spans="2:2" x14ac:dyDescent="0.35">
      <c r="B615" s="2"/>
    </row>
    <row r="616" spans="2:2" x14ac:dyDescent="0.35">
      <c r="B616" s="2"/>
    </row>
    <row r="617" spans="2:2" x14ac:dyDescent="0.35">
      <c r="B617" s="2"/>
    </row>
    <row r="618" spans="2:2" x14ac:dyDescent="0.35">
      <c r="B618" s="2"/>
    </row>
    <row r="619" spans="2:2" x14ac:dyDescent="0.35">
      <c r="B619" s="2"/>
    </row>
    <row r="620" spans="2:2" x14ac:dyDescent="0.35">
      <c r="B620" s="2"/>
    </row>
    <row r="621" spans="2:2" x14ac:dyDescent="0.35">
      <c r="B621" s="2"/>
    </row>
    <row r="622" spans="2:2" x14ac:dyDescent="0.35">
      <c r="B622" s="2"/>
    </row>
    <row r="623" spans="2:2" x14ac:dyDescent="0.35">
      <c r="B623" s="2"/>
    </row>
    <row r="624" spans="2:2" x14ac:dyDescent="0.35">
      <c r="B624" s="2"/>
    </row>
    <row r="625" spans="2:2" x14ac:dyDescent="0.35">
      <c r="B625" s="2"/>
    </row>
    <row r="626" spans="2:2" x14ac:dyDescent="0.35">
      <c r="B626" s="2"/>
    </row>
    <row r="627" spans="2:2" x14ac:dyDescent="0.35">
      <c r="B627" s="2"/>
    </row>
    <row r="628" spans="2:2" x14ac:dyDescent="0.35">
      <c r="B628" s="2"/>
    </row>
    <row r="629" spans="2:2" x14ac:dyDescent="0.35">
      <c r="B629" s="2"/>
    </row>
    <row r="630" spans="2:2" x14ac:dyDescent="0.35">
      <c r="B630" s="2"/>
    </row>
    <row r="631" spans="2:2" x14ac:dyDescent="0.35">
      <c r="B631" s="2"/>
    </row>
    <row r="632" spans="2:2" x14ac:dyDescent="0.35">
      <c r="B632" s="2"/>
    </row>
    <row r="633" spans="2:2" x14ac:dyDescent="0.35">
      <c r="B633" s="2"/>
    </row>
    <row r="634" spans="2:2" x14ac:dyDescent="0.35">
      <c r="B634" s="2"/>
    </row>
    <row r="635" spans="2:2" x14ac:dyDescent="0.35">
      <c r="B635" s="2"/>
    </row>
    <row r="636" spans="2:2" x14ac:dyDescent="0.35">
      <c r="B636" s="2"/>
    </row>
    <row r="637" spans="2:2" x14ac:dyDescent="0.35">
      <c r="B637" s="2"/>
    </row>
    <row r="638" spans="2:2" x14ac:dyDescent="0.35">
      <c r="B638" s="2"/>
    </row>
    <row r="639" spans="2:2" x14ac:dyDescent="0.35">
      <c r="B639" s="2"/>
    </row>
    <row r="640" spans="2:2" x14ac:dyDescent="0.35">
      <c r="B640" s="2"/>
    </row>
    <row r="641" spans="2:2" x14ac:dyDescent="0.35">
      <c r="B641" s="2"/>
    </row>
    <row r="642" spans="2:2" x14ac:dyDescent="0.35">
      <c r="B642" s="2"/>
    </row>
    <row r="643" spans="2:2" x14ac:dyDescent="0.35">
      <c r="B643" s="2"/>
    </row>
    <row r="644" spans="2:2" x14ac:dyDescent="0.35">
      <c r="B644" s="2"/>
    </row>
    <row r="645" spans="2:2" x14ac:dyDescent="0.35">
      <c r="B645" s="2"/>
    </row>
    <row r="646" spans="2:2" x14ac:dyDescent="0.35">
      <c r="B646" s="2"/>
    </row>
    <row r="647" spans="2:2" x14ac:dyDescent="0.35">
      <c r="B647" s="2"/>
    </row>
    <row r="648" spans="2:2" x14ac:dyDescent="0.35">
      <c r="B648" s="2"/>
    </row>
    <row r="649" spans="2:2" x14ac:dyDescent="0.35">
      <c r="B649" s="2"/>
    </row>
    <row r="650" spans="2:2" x14ac:dyDescent="0.35">
      <c r="B650" s="2"/>
    </row>
    <row r="651" spans="2:2" x14ac:dyDescent="0.35">
      <c r="B651" s="2"/>
    </row>
    <row r="652" spans="2:2" x14ac:dyDescent="0.35">
      <c r="B652" s="2"/>
    </row>
    <row r="653" spans="2:2" x14ac:dyDescent="0.35">
      <c r="B653" s="2"/>
    </row>
    <row r="654" spans="2:2" x14ac:dyDescent="0.35">
      <c r="B654" s="2"/>
    </row>
    <row r="655" spans="2:2" x14ac:dyDescent="0.35">
      <c r="B655" s="2"/>
    </row>
    <row r="656" spans="2:2" x14ac:dyDescent="0.35">
      <c r="B656" s="2"/>
    </row>
    <row r="657" spans="2:2" x14ac:dyDescent="0.35">
      <c r="B657" s="2"/>
    </row>
    <row r="658" spans="2:2" x14ac:dyDescent="0.35">
      <c r="B658" s="2"/>
    </row>
    <row r="659" spans="2:2" x14ac:dyDescent="0.35">
      <c r="B659" s="2"/>
    </row>
    <row r="660" spans="2:2" x14ac:dyDescent="0.35">
      <c r="B660" s="2"/>
    </row>
    <row r="661" spans="2:2" x14ac:dyDescent="0.35">
      <c r="B661" s="2"/>
    </row>
    <row r="662" spans="2:2" x14ac:dyDescent="0.35">
      <c r="B662" s="2"/>
    </row>
    <row r="663" spans="2:2" x14ac:dyDescent="0.35">
      <c r="B663" s="2"/>
    </row>
    <row r="664" spans="2:2" x14ac:dyDescent="0.35">
      <c r="B664" s="2"/>
    </row>
    <row r="665" spans="2:2" x14ac:dyDescent="0.35">
      <c r="B665" s="2"/>
    </row>
    <row r="666" spans="2:2" x14ac:dyDescent="0.35">
      <c r="B666" s="2"/>
    </row>
    <row r="667" spans="2:2" x14ac:dyDescent="0.35">
      <c r="B667" s="2"/>
    </row>
    <row r="668" spans="2:2" x14ac:dyDescent="0.35">
      <c r="B668" s="2"/>
    </row>
    <row r="669" spans="2:2" x14ac:dyDescent="0.35">
      <c r="B669" s="2"/>
    </row>
    <row r="670" spans="2:2" x14ac:dyDescent="0.35">
      <c r="B670" s="2"/>
    </row>
    <row r="671" spans="2:2" x14ac:dyDescent="0.35">
      <c r="B671" s="2"/>
    </row>
    <row r="672" spans="2:2" x14ac:dyDescent="0.35">
      <c r="B672" s="2"/>
    </row>
    <row r="673" spans="2:2" x14ac:dyDescent="0.35">
      <c r="B673" s="2"/>
    </row>
    <row r="674" spans="2:2" x14ac:dyDescent="0.35">
      <c r="B674" s="2"/>
    </row>
    <row r="675" spans="2:2" x14ac:dyDescent="0.35">
      <c r="B675" s="2"/>
    </row>
    <row r="676" spans="2:2" x14ac:dyDescent="0.35">
      <c r="B676" s="2"/>
    </row>
    <row r="677" spans="2:2" x14ac:dyDescent="0.35">
      <c r="B677" s="2"/>
    </row>
    <row r="678" spans="2:2" x14ac:dyDescent="0.35">
      <c r="B678" s="2"/>
    </row>
    <row r="679" spans="2:2" x14ac:dyDescent="0.35">
      <c r="B679" s="2"/>
    </row>
    <row r="680" spans="2:2" x14ac:dyDescent="0.35">
      <c r="B680" s="2"/>
    </row>
    <row r="681" spans="2:2" x14ac:dyDescent="0.35">
      <c r="B681" s="2"/>
    </row>
    <row r="682" spans="2:2" x14ac:dyDescent="0.35">
      <c r="B682" s="2"/>
    </row>
    <row r="683" spans="2:2" x14ac:dyDescent="0.35">
      <c r="B683" s="2"/>
    </row>
    <row r="684" spans="2:2" x14ac:dyDescent="0.35">
      <c r="B684" s="2"/>
    </row>
    <row r="685" spans="2:2" x14ac:dyDescent="0.35">
      <c r="B685" s="2"/>
    </row>
    <row r="686" spans="2:2" x14ac:dyDescent="0.35">
      <c r="B686" s="2"/>
    </row>
    <row r="687" spans="2:2" x14ac:dyDescent="0.35">
      <c r="B687" s="2"/>
    </row>
    <row r="688" spans="2:2" x14ac:dyDescent="0.35">
      <c r="B688" s="2"/>
    </row>
    <row r="689" spans="2:2" x14ac:dyDescent="0.35">
      <c r="B689" s="2"/>
    </row>
    <row r="690" spans="2:2" x14ac:dyDescent="0.35">
      <c r="B690" s="2"/>
    </row>
    <row r="691" spans="2:2" x14ac:dyDescent="0.35">
      <c r="B691" s="2"/>
    </row>
    <row r="692" spans="2:2" x14ac:dyDescent="0.35">
      <c r="B692" s="2"/>
    </row>
    <row r="693" spans="2:2" x14ac:dyDescent="0.35">
      <c r="B693" s="2"/>
    </row>
    <row r="694" spans="2:2" x14ac:dyDescent="0.35">
      <c r="B694" s="2"/>
    </row>
    <row r="695" spans="2:2" x14ac:dyDescent="0.35">
      <c r="B695" s="2"/>
    </row>
    <row r="696" spans="2:2" x14ac:dyDescent="0.35">
      <c r="B696" s="2"/>
    </row>
    <row r="697" spans="2:2" x14ac:dyDescent="0.35">
      <c r="B697" s="2"/>
    </row>
    <row r="698" spans="2:2" x14ac:dyDescent="0.35">
      <c r="B698" s="2"/>
    </row>
    <row r="699" spans="2:2" x14ac:dyDescent="0.35">
      <c r="B699" s="2"/>
    </row>
    <row r="700" spans="2:2" x14ac:dyDescent="0.35">
      <c r="B700" s="2"/>
    </row>
    <row r="701" spans="2:2" x14ac:dyDescent="0.35">
      <c r="B701" s="2"/>
    </row>
    <row r="702" spans="2:2" x14ac:dyDescent="0.35">
      <c r="B702" s="2"/>
    </row>
    <row r="703" spans="2:2" x14ac:dyDescent="0.35">
      <c r="B703" s="2"/>
    </row>
    <row r="704" spans="2:2" x14ac:dyDescent="0.35">
      <c r="B704" s="2"/>
    </row>
    <row r="705" spans="2:2" x14ac:dyDescent="0.35">
      <c r="B705" s="2"/>
    </row>
    <row r="706" spans="2:2" x14ac:dyDescent="0.35">
      <c r="B706" s="2"/>
    </row>
    <row r="707" spans="2:2" x14ac:dyDescent="0.35">
      <c r="B707" s="2"/>
    </row>
    <row r="708" spans="2:2" x14ac:dyDescent="0.35">
      <c r="B708" s="2"/>
    </row>
    <row r="709" spans="2:2" x14ac:dyDescent="0.35">
      <c r="B709" s="2"/>
    </row>
    <row r="710" spans="2:2" x14ac:dyDescent="0.35">
      <c r="B710" s="2"/>
    </row>
    <row r="711" spans="2:2" x14ac:dyDescent="0.35">
      <c r="B711" s="2"/>
    </row>
    <row r="712" spans="2:2" x14ac:dyDescent="0.35">
      <c r="B712" s="2"/>
    </row>
    <row r="713" spans="2:2" x14ac:dyDescent="0.35">
      <c r="B713" s="2"/>
    </row>
    <row r="714" spans="2:2" x14ac:dyDescent="0.35">
      <c r="B714" s="2"/>
    </row>
    <row r="715" spans="2:2" x14ac:dyDescent="0.35">
      <c r="B715" s="2"/>
    </row>
    <row r="716" spans="2:2" x14ac:dyDescent="0.35">
      <c r="B716" s="2"/>
    </row>
    <row r="717" spans="2:2" x14ac:dyDescent="0.35">
      <c r="B717" s="2"/>
    </row>
    <row r="718" spans="2:2" x14ac:dyDescent="0.35">
      <c r="B718" s="2"/>
    </row>
    <row r="719" spans="2:2" x14ac:dyDescent="0.35">
      <c r="B719" s="2"/>
    </row>
    <row r="720" spans="2:2" x14ac:dyDescent="0.35">
      <c r="B720" s="2"/>
    </row>
    <row r="721" spans="2:2" x14ac:dyDescent="0.35">
      <c r="B721" s="2"/>
    </row>
    <row r="722" spans="2:2" x14ac:dyDescent="0.35">
      <c r="B722" s="2"/>
    </row>
    <row r="723" spans="2:2" x14ac:dyDescent="0.35">
      <c r="B723" s="2"/>
    </row>
    <row r="724" spans="2:2" x14ac:dyDescent="0.35">
      <c r="B724" s="2"/>
    </row>
    <row r="725" spans="2:2" x14ac:dyDescent="0.35">
      <c r="B725" s="2"/>
    </row>
    <row r="726" spans="2:2" x14ac:dyDescent="0.35">
      <c r="B726" s="2"/>
    </row>
    <row r="727" spans="2:2" x14ac:dyDescent="0.35">
      <c r="B727" s="2"/>
    </row>
    <row r="728" spans="2:2" x14ac:dyDescent="0.35">
      <c r="B728" s="2"/>
    </row>
    <row r="729" spans="2:2" x14ac:dyDescent="0.35">
      <c r="B729" s="2"/>
    </row>
    <row r="730" spans="2:2" x14ac:dyDescent="0.35">
      <c r="B730" s="2"/>
    </row>
    <row r="731" spans="2:2" x14ac:dyDescent="0.35">
      <c r="B731" s="2"/>
    </row>
    <row r="732" spans="2:2" x14ac:dyDescent="0.35">
      <c r="B732" s="2"/>
    </row>
    <row r="733" spans="2:2" x14ac:dyDescent="0.35">
      <c r="B733" s="2"/>
    </row>
    <row r="734" spans="2:2" x14ac:dyDescent="0.35">
      <c r="B734" s="2"/>
    </row>
    <row r="735" spans="2:2" x14ac:dyDescent="0.35">
      <c r="B735" s="2"/>
    </row>
    <row r="736" spans="2:2" x14ac:dyDescent="0.35">
      <c r="B736" s="2"/>
    </row>
    <row r="737" spans="2:2" x14ac:dyDescent="0.35">
      <c r="B737" s="2"/>
    </row>
    <row r="738" spans="2:2" x14ac:dyDescent="0.35">
      <c r="B738" s="2"/>
    </row>
    <row r="739" spans="2:2" x14ac:dyDescent="0.35">
      <c r="B739" s="2"/>
    </row>
    <row r="740" spans="2:2" x14ac:dyDescent="0.35">
      <c r="B740" s="2"/>
    </row>
    <row r="741" spans="2:2" x14ac:dyDescent="0.35">
      <c r="B741" s="2"/>
    </row>
    <row r="742" spans="2:2" x14ac:dyDescent="0.35">
      <c r="B742" s="2"/>
    </row>
    <row r="743" spans="2:2" x14ac:dyDescent="0.35">
      <c r="B743" s="2"/>
    </row>
    <row r="744" spans="2:2" x14ac:dyDescent="0.35">
      <c r="B744" s="2"/>
    </row>
    <row r="745" spans="2:2" x14ac:dyDescent="0.35">
      <c r="B745" s="2"/>
    </row>
    <row r="746" spans="2:2" x14ac:dyDescent="0.35">
      <c r="B746" s="2"/>
    </row>
    <row r="747" spans="2:2" x14ac:dyDescent="0.35">
      <c r="B747" s="2"/>
    </row>
    <row r="748" spans="2:2" x14ac:dyDescent="0.35">
      <c r="B748" s="2"/>
    </row>
    <row r="749" spans="2:2" x14ac:dyDescent="0.35">
      <c r="B749" s="2"/>
    </row>
    <row r="750" spans="2:2" x14ac:dyDescent="0.35">
      <c r="B750" s="2"/>
    </row>
    <row r="751" spans="2:2" x14ac:dyDescent="0.35">
      <c r="B751" s="2"/>
    </row>
    <row r="752" spans="2:2" x14ac:dyDescent="0.35">
      <c r="B752" s="2"/>
    </row>
    <row r="753" spans="2:2" x14ac:dyDescent="0.35">
      <c r="B753" s="2"/>
    </row>
    <row r="754" spans="2:2" x14ac:dyDescent="0.35">
      <c r="B754" s="2"/>
    </row>
    <row r="755" spans="2:2" x14ac:dyDescent="0.35">
      <c r="B755" s="2"/>
    </row>
    <row r="756" spans="2:2" x14ac:dyDescent="0.35">
      <c r="B756" s="2"/>
    </row>
    <row r="757" spans="2:2" x14ac:dyDescent="0.35">
      <c r="B757" s="2"/>
    </row>
    <row r="758" spans="2:2" x14ac:dyDescent="0.35">
      <c r="B758" s="2"/>
    </row>
    <row r="759" spans="2:2" x14ac:dyDescent="0.35">
      <c r="B759" s="2"/>
    </row>
    <row r="760" spans="2:2" x14ac:dyDescent="0.35">
      <c r="B760" s="2"/>
    </row>
    <row r="761" spans="2:2" x14ac:dyDescent="0.35">
      <c r="B761" s="2"/>
    </row>
    <row r="762" spans="2:2" x14ac:dyDescent="0.35">
      <c r="B762" s="2"/>
    </row>
    <row r="763" spans="2:2" x14ac:dyDescent="0.35">
      <c r="B763" s="2"/>
    </row>
    <row r="764" spans="2:2" x14ac:dyDescent="0.35">
      <c r="B764" s="2"/>
    </row>
    <row r="765" spans="2:2" x14ac:dyDescent="0.35">
      <c r="B765" s="2"/>
    </row>
    <row r="766" spans="2:2" x14ac:dyDescent="0.35">
      <c r="B766" s="2"/>
    </row>
    <row r="767" spans="2:2" x14ac:dyDescent="0.35">
      <c r="B767" s="2"/>
    </row>
    <row r="768" spans="2:2" x14ac:dyDescent="0.35">
      <c r="B768" s="2"/>
    </row>
    <row r="769" spans="2:2" x14ac:dyDescent="0.35">
      <c r="B769" s="2"/>
    </row>
    <row r="770" spans="2:2" x14ac:dyDescent="0.35">
      <c r="B770" s="2"/>
    </row>
    <row r="771" spans="2:2" x14ac:dyDescent="0.35">
      <c r="B771" s="2"/>
    </row>
    <row r="772" spans="2:2" x14ac:dyDescent="0.35">
      <c r="B772" s="2"/>
    </row>
    <row r="773" spans="2:2" x14ac:dyDescent="0.35">
      <c r="B773" s="2"/>
    </row>
    <row r="774" spans="2:2" x14ac:dyDescent="0.35">
      <c r="B774" s="2"/>
    </row>
    <row r="775" spans="2:2" x14ac:dyDescent="0.35">
      <c r="B775" s="2"/>
    </row>
    <row r="776" spans="2:2" x14ac:dyDescent="0.35">
      <c r="B776" s="2"/>
    </row>
    <row r="777" spans="2:2" x14ac:dyDescent="0.35">
      <c r="B777" s="2"/>
    </row>
    <row r="778" spans="2:2" x14ac:dyDescent="0.35">
      <c r="B778" s="2"/>
    </row>
    <row r="779" spans="2:2" x14ac:dyDescent="0.35">
      <c r="B779" s="2"/>
    </row>
    <row r="780" spans="2:2" x14ac:dyDescent="0.35">
      <c r="B780" s="2"/>
    </row>
    <row r="781" spans="2:2" x14ac:dyDescent="0.35">
      <c r="B781" s="2"/>
    </row>
    <row r="782" spans="2:2" x14ac:dyDescent="0.35">
      <c r="B782" s="2"/>
    </row>
    <row r="783" spans="2:2" x14ac:dyDescent="0.35">
      <c r="B783" s="2"/>
    </row>
    <row r="784" spans="2:2" x14ac:dyDescent="0.35">
      <c r="B784" s="2"/>
    </row>
    <row r="785" spans="2:2" x14ac:dyDescent="0.35">
      <c r="B785" s="2"/>
    </row>
    <row r="786" spans="2:2" x14ac:dyDescent="0.35">
      <c r="B786" s="2"/>
    </row>
    <row r="787" spans="2:2" x14ac:dyDescent="0.35">
      <c r="B787" s="2"/>
    </row>
    <row r="788" spans="2:2" x14ac:dyDescent="0.35">
      <c r="B788" s="2"/>
    </row>
    <row r="789" spans="2:2" x14ac:dyDescent="0.35">
      <c r="B789" s="2"/>
    </row>
    <row r="790" spans="2:2" x14ac:dyDescent="0.35">
      <c r="B790" s="2"/>
    </row>
    <row r="791" spans="2:2" x14ac:dyDescent="0.35">
      <c r="B791" s="2"/>
    </row>
    <row r="792" spans="2:2" x14ac:dyDescent="0.35">
      <c r="B792" s="2"/>
    </row>
    <row r="793" spans="2:2" x14ac:dyDescent="0.35">
      <c r="B793" s="2"/>
    </row>
    <row r="794" spans="2:2" x14ac:dyDescent="0.35">
      <c r="B794" s="2"/>
    </row>
    <row r="795" spans="2:2" x14ac:dyDescent="0.35">
      <c r="B795" s="2"/>
    </row>
    <row r="796" spans="2:2" x14ac:dyDescent="0.35">
      <c r="B796" s="2"/>
    </row>
    <row r="797" spans="2:2" x14ac:dyDescent="0.35">
      <c r="B797" s="2"/>
    </row>
    <row r="798" spans="2:2" x14ac:dyDescent="0.35">
      <c r="B798" s="2"/>
    </row>
    <row r="799" spans="2:2" x14ac:dyDescent="0.35">
      <c r="B799" s="2"/>
    </row>
    <row r="800" spans="2:2" x14ac:dyDescent="0.35">
      <c r="B800" s="2"/>
    </row>
    <row r="801" spans="2:2" x14ac:dyDescent="0.35">
      <c r="B801" s="2"/>
    </row>
    <row r="802" spans="2:2" x14ac:dyDescent="0.35">
      <c r="B802" s="2"/>
    </row>
    <row r="803" spans="2:2" x14ac:dyDescent="0.35">
      <c r="B803" s="2"/>
    </row>
    <row r="804" spans="2:2" x14ac:dyDescent="0.35">
      <c r="B804" s="2"/>
    </row>
    <row r="805" spans="2:2" x14ac:dyDescent="0.35">
      <c r="B805" s="2"/>
    </row>
    <row r="806" spans="2:2" x14ac:dyDescent="0.35">
      <c r="B806" s="2"/>
    </row>
    <row r="807" spans="2:2" x14ac:dyDescent="0.35">
      <c r="B807" s="2"/>
    </row>
    <row r="808" spans="2:2" x14ac:dyDescent="0.35">
      <c r="B808" s="2"/>
    </row>
    <row r="809" spans="2:2" x14ac:dyDescent="0.35">
      <c r="B809" s="2"/>
    </row>
    <row r="810" spans="2:2" x14ac:dyDescent="0.35">
      <c r="B810" s="2"/>
    </row>
    <row r="811" spans="2:2" x14ac:dyDescent="0.35">
      <c r="B811" s="2"/>
    </row>
    <row r="812" spans="2:2" x14ac:dyDescent="0.35">
      <c r="B812" s="2"/>
    </row>
    <row r="813" spans="2:2" x14ac:dyDescent="0.35">
      <c r="B813" s="2"/>
    </row>
    <row r="814" spans="2:2" x14ac:dyDescent="0.35">
      <c r="B814" s="2"/>
    </row>
    <row r="815" spans="2:2" x14ac:dyDescent="0.35">
      <c r="B815" s="2"/>
    </row>
    <row r="816" spans="2:2" x14ac:dyDescent="0.35">
      <c r="B816" s="2"/>
    </row>
    <row r="817" spans="2:2" x14ac:dyDescent="0.35">
      <c r="B817" s="2"/>
    </row>
    <row r="818" spans="2:2" x14ac:dyDescent="0.35">
      <c r="B818" s="2"/>
    </row>
    <row r="819" spans="2:2" x14ac:dyDescent="0.35">
      <c r="B819" s="2"/>
    </row>
    <row r="820" spans="2:2" x14ac:dyDescent="0.35">
      <c r="B820" s="2"/>
    </row>
    <row r="821" spans="2:2" x14ac:dyDescent="0.35">
      <c r="B821" s="2"/>
    </row>
    <row r="822" spans="2:2" x14ac:dyDescent="0.35">
      <c r="B822" s="2"/>
    </row>
    <row r="823" spans="2:2" x14ac:dyDescent="0.35">
      <c r="B823" s="2"/>
    </row>
    <row r="824" spans="2:2" x14ac:dyDescent="0.35">
      <c r="B824" s="2"/>
    </row>
    <row r="825" spans="2:2" x14ac:dyDescent="0.35">
      <c r="B825" s="2"/>
    </row>
    <row r="826" spans="2:2" x14ac:dyDescent="0.35">
      <c r="B826" s="2"/>
    </row>
    <row r="827" spans="2:2" x14ac:dyDescent="0.35">
      <c r="B827" s="2"/>
    </row>
    <row r="828" spans="2:2" x14ac:dyDescent="0.35">
      <c r="B828" s="2"/>
    </row>
    <row r="829" spans="2:2" x14ac:dyDescent="0.35">
      <c r="B829" s="2"/>
    </row>
    <row r="830" spans="2:2" x14ac:dyDescent="0.35">
      <c r="B830" s="2"/>
    </row>
    <row r="831" spans="2:2" x14ac:dyDescent="0.35">
      <c r="B831" s="2"/>
    </row>
    <row r="832" spans="2:2" x14ac:dyDescent="0.35">
      <c r="B832" s="2"/>
    </row>
    <row r="833" spans="2:2" x14ac:dyDescent="0.35">
      <c r="B833" s="2"/>
    </row>
    <row r="834" spans="2:2" x14ac:dyDescent="0.35">
      <c r="B834" s="2"/>
    </row>
    <row r="835" spans="2:2" x14ac:dyDescent="0.35">
      <c r="B835" s="2"/>
    </row>
    <row r="836" spans="2:2" x14ac:dyDescent="0.35">
      <c r="B836" s="2"/>
    </row>
    <row r="837" spans="2:2" x14ac:dyDescent="0.35">
      <c r="B837" s="2"/>
    </row>
    <row r="838" spans="2:2" x14ac:dyDescent="0.35">
      <c r="B838" s="2"/>
    </row>
    <row r="839" spans="2:2" x14ac:dyDescent="0.35">
      <c r="B839" s="2"/>
    </row>
    <row r="840" spans="2:2" x14ac:dyDescent="0.35">
      <c r="B840" s="2"/>
    </row>
    <row r="841" spans="2:2" x14ac:dyDescent="0.35">
      <c r="B841" s="2"/>
    </row>
    <row r="842" spans="2:2" x14ac:dyDescent="0.35">
      <c r="B842" s="2"/>
    </row>
    <row r="843" spans="2:2" x14ac:dyDescent="0.35">
      <c r="B843" s="2"/>
    </row>
    <row r="844" spans="2:2" x14ac:dyDescent="0.35">
      <c r="B844" s="2"/>
    </row>
    <row r="845" spans="2:2" x14ac:dyDescent="0.35">
      <c r="B845" s="2"/>
    </row>
    <row r="846" spans="2:2" x14ac:dyDescent="0.35">
      <c r="B846" s="2"/>
    </row>
    <row r="847" spans="2:2" x14ac:dyDescent="0.35">
      <c r="B847" s="2"/>
    </row>
    <row r="848" spans="2:2" x14ac:dyDescent="0.35">
      <c r="B848" s="2"/>
    </row>
    <row r="849" spans="2:2" x14ac:dyDescent="0.35">
      <c r="B849" s="2"/>
    </row>
    <row r="850" spans="2:2" x14ac:dyDescent="0.35">
      <c r="B850" s="2"/>
    </row>
    <row r="851" spans="2:2" x14ac:dyDescent="0.35">
      <c r="B851" s="2"/>
    </row>
    <row r="852" spans="2:2" x14ac:dyDescent="0.35">
      <c r="B852" s="2"/>
    </row>
    <row r="853" spans="2:2" x14ac:dyDescent="0.35">
      <c r="B853" s="2"/>
    </row>
    <row r="854" spans="2:2" x14ac:dyDescent="0.35">
      <c r="B854" s="2"/>
    </row>
    <row r="855" spans="2:2" x14ac:dyDescent="0.35">
      <c r="B855" s="2"/>
    </row>
    <row r="856" spans="2:2" x14ac:dyDescent="0.35">
      <c r="B856" s="2"/>
    </row>
    <row r="857" spans="2:2" x14ac:dyDescent="0.35">
      <c r="B857" s="2"/>
    </row>
    <row r="858" spans="2:2" x14ac:dyDescent="0.35">
      <c r="B858" s="2"/>
    </row>
    <row r="859" spans="2:2" x14ac:dyDescent="0.35">
      <c r="B859" s="2"/>
    </row>
    <row r="860" spans="2:2" x14ac:dyDescent="0.35">
      <c r="B860" s="2"/>
    </row>
    <row r="861" spans="2:2" x14ac:dyDescent="0.35">
      <c r="B861" s="2"/>
    </row>
    <row r="862" spans="2:2" x14ac:dyDescent="0.35">
      <c r="B862" s="2"/>
    </row>
    <row r="863" spans="2:2" x14ac:dyDescent="0.35">
      <c r="B863" s="2"/>
    </row>
    <row r="864" spans="2:2" x14ac:dyDescent="0.35">
      <c r="B864" s="2"/>
    </row>
    <row r="865" spans="2:2" x14ac:dyDescent="0.35">
      <c r="B865" s="2"/>
    </row>
    <row r="866" spans="2:2" x14ac:dyDescent="0.35">
      <c r="B866" s="2"/>
    </row>
    <row r="867" spans="2:2" x14ac:dyDescent="0.35">
      <c r="B867" s="2"/>
    </row>
    <row r="868" spans="2:2" x14ac:dyDescent="0.35">
      <c r="B868" s="2"/>
    </row>
    <row r="869" spans="2:2" x14ac:dyDescent="0.35">
      <c r="B869" s="2"/>
    </row>
    <row r="870" spans="2:2" x14ac:dyDescent="0.35">
      <c r="B870" s="2"/>
    </row>
    <row r="871" spans="2:2" x14ac:dyDescent="0.35">
      <c r="B871" s="2"/>
    </row>
    <row r="872" spans="2:2" x14ac:dyDescent="0.35">
      <c r="B872" s="2"/>
    </row>
    <row r="873" spans="2:2" x14ac:dyDescent="0.35">
      <c r="B873" s="2"/>
    </row>
    <row r="874" spans="2:2" x14ac:dyDescent="0.35">
      <c r="B874" s="2"/>
    </row>
    <row r="875" spans="2:2" x14ac:dyDescent="0.35">
      <c r="B875" s="2"/>
    </row>
    <row r="876" spans="2:2" x14ac:dyDescent="0.35">
      <c r="B876" s="2"/>
    </row>
    <row r="877" spans="2:2" x14ac:dyDescent="0.35">
      <c r="B877" s="2"/>
    </row>
    <row r="878" spans="2:2" x14ac:dyDescent="0.35">
      <c r="B878" s="2"/>
    </row>
    <row r="879" spans="2:2" x14ac:dyDescent="0.35">
      <c r="B879" s="2"/>
    </row>
    <row r="880" spans="2:2" x14ac:dyDescent="0.35">
      <c r="B880" s="2"/>
    </row>
    <row r="881" spans="2:2" x14ac:dyDescent="0.35">
      <c r="B881" s="2"/>
    </row>
    <row r="882" spans="2:2" x14ac:dyDescent="0.35">
      <c r="B882" s="2"/>
    </row>
    <row r="883" spans="2:2" x14ac:dyDescent="0.35">
      <c r="B883" s="2"/>
    </row>
    <row r="884" spans="2:2" x14ac:dyDescent="0.35">
      <c r="B884" s="2"/>
    </row>
    <row r="885" spans="2:2" x14ac:dyDescent="0.35">
      <c r="B885" s="2"/>
    </row>
    <row r="886" spans="2:2" x14ac:dyDescent="0.35">
      <c r="B886" s="2"/>
    </row>
    <row r="887" spans="2:2" x14ac:dyDescent="0.35">
      <c r="B887" s="2"/>
    </row>
    <row r="888" spans="2:2" x14ac:dyDescent="0.35">
      <c r="B888" s="2"/>
    </row>
    <row r="889" spans="2:2" x14ac:dyDescent="0.35">
      <c r="B889" s="2"/>
    </row>
    <row r="890" spans="2:2" x14ac:dyDescent="0.35">
      <c r="B890" s="2"/>
    </row>
    <row r="891" spans="2:2" x14ac:dyDescent="0.35">
      <c r="B891" s="2"/>
    </row>
    <row r="892" spans="2:2" x14ac:dyDescent="0.35">
      <c r="B892" s="2"/>
    </row>
    <row r="893" spans="2:2" x14ac:dyDescent="0.35">
      <c r="B893" s="2"/>
    </row>
    <row r="894" spans="2:2" x14ac:dyDescent="0.35">
      <c r="B894" s="2"/>
    </row>
    <row r="895" spans="2:2" x14ac:dyDescent="0.35">
      <c r="B895" s="2"/>
    </row>
    <row r="896" spans="2:2" x14ac:dyDescent="0.35">
      <c r="B896" s="2"/>
    </row>
    <row r="897" spans="2:2" x14ac:dyDescent="0.35">
      <c r="B897" s="2"/>
    </row>
    <row r="898" spans="2:2" x14ac:dyDescent="0.35">
      <c r="B898" s="2"/>
    </row>
    <row r="899" spans="2:2" x14ac:dyDescent="0.35">
      <c r="B899" s="2"/>
    </row>
    <row r="900" spans="2:2" x14ac:dyDescent="0.35">
      <c r="B900" s="2"/>
    </row>
    <row r="901" spans="2:2" x14ac:dyDescent="0.35">
      <c r="B901" s="2"/>
    </row>
    <row r="902" spans="2:2" x14ac:dyDescent="0.35">
      <c r="B902" s="2"/>
    </row>
    <row r="903" spans="2:2" x14ac:dyDescent="0.35">
      <c r="B903" s="2"/>
    </row>
    <row r="904" spans="2:2" x14ac:dyDescent="0.35">
      <c r="B904" s="2"/>
    </row>
    <row r="905" spans="2:2" x14ac:dyDescent="0.35">
      <c r="B905" s="2"/>
    </row>
    <row r="906" spans="2:2" x14ac:dyDescent="0.35">
      <c r="B906" s="2"/>
    </row>
    <row r="907" spans="2:2" x14ac:dyDescent="0.35">
      <c r="B907" s="2"/>
    </row>
    <row r="908" spans="2:2" x14ac:dyDescent="0.35">
      <c r="B908" s="2"/>
    </row>
    <row r="909" spans="2:2" x14ac:dyDescent="0.35">
      <c r="B909" s="2"/>
    </row>
    <row r="910" spans="2:2" x14ac:dyDescent="0.35">
      <c r="B910" s="2"/>
    </row>
    <row r="911" spans="2:2" x14ac:dyDescent="0.35">
      <c r="B911" s="2"/>
    </row>
    <row r="912" spans="2:2" x14ac:dyDescent="0.35">
      <c r="B912" s="2"/>
    </row>
    <row r="913" spans="2:2" x14ac:dyDescent="0.35">
      <c r="B913" s="2"/>
    </row>
    <row r="914" spans="2:2" x14ac:dyDescent="0.35">
      <c r="B914" s="2"/>
    </row>
    <row r="915" spans="2:2" x14ac:dyDescent="0.35">
      <c r="B915" s="2"/>
    </row>
    <row r="916" spans="2:2" x14ac:dyDescent="0.35">
      <c r="B916" s="2"/>
    </row>
    <row r="917" spans="2:2" x14ac:dyDescent="0.35">
      <c r="B917" s="2"/>
    </row>
    <row r="918" spans="2:2" x14ac:dyDescent="0.35">
      <c r="B918" s="2"/>
    </row>
    <row r="919" spans="2:2" x14ac:dyDescent="0.35">
      <c r="B919" s="2"/>
    </row>
    <row r="920" spans="2:2" x14ac:dyDescent="0.35">
      <c r="B920" s="2"/>
    </row>
    <row r="921" spans="2:2" x14ac:dyDescent="0.35">
      <c r="B921" s="2"/>
    </row>
    <row r="922" spans="2:2" x14ac:dyDescent="0.35">
      <c r="B922" s="2"/>
    </row>
    <row r="923" spans="2:2" x14ac:dyDescent="0.35">
      <c r="B923" s="2"/>
    </row>
    <row r="924" spans="2:2" x14ac:dyDescent="0.35">
      <c r="B924" s="2"/>
    </row>
    <row r="925" spans="2:2" x14ac:dyDescent="0.35">
      <c r="B925" s="2"/>
    </row>
    <row r="926" spans="2:2" x14ac:dyDescent="0.35">
      <c r="B926" s="2"/>
    </row>
    <row r="927" spans="2:2" x14ac:dyDescent="0.35">
      <c r="B927" s="2"/>
    </row>
    <row r="928" spans="2:2" x14ac:dyDescent="0.35">
      <c r="B928" s="2"/>
    </row>
    <row r="929" spans="2:2" x14ac:dyDescent="0.35">
      <c r="B929" s="2"/>
    </row>
    <row r="930" spans="2:2" x14ac:dyDescent="0.35">
      <c r="B930" s="2"/>
    </row>
    <row r="931" spans="2:2" x14ac:dyDescent="0.35">
      <c r="B931" s="2"/>
    </row>
    <row r="932" spans="2:2" x14ac:dyDescent="0.35">
      <c r="B932" s="2"/>
    </row>
    <row r="933" spans="2:2" x14ac:dyDescent="0.35">
      <c r="B933" s="2"/>
    </row>
    <row r="934" spans="2:2" x14ac:dyDescent="0.35">
      <c r="B934" s="2"/>
    </row>
    <row r="935" spans="2:2" x14ac:dyDescent="0.35">
      <c r="B935" s="2"/>
    </row>
    <row r="936" spans="2:2" x14ac:dyDescent="0.35">
      <c r="B936" s="2"/>
    </row>
    <row r="937" spans="2:2" x14ac:dyDescent="0.35">
      <c r="B937" s="2"/>
    </row>
    <row r="938" spans="2:2" x14ac:dyDescent="0.35">
      <c r="B938" s="2"/>
    </row>
    <row r="939" spans="2:2" x14ac:dyDescent="0.35">
      <c r="B939" s="2"/>
    </row>
    <row r="940" spans="2:2" x14ac:dyDescent="0.35">
      <c r="B940" s="2"/>
    </row>
    <row r="941" spans="2:2" x14ac:dyDescent="0.35">
      <c r="B941" s="2"/>
    </row>
    <row r="942" spans="2:2" x14ac:dyDescent="0.35">
      <c r="B942" s="2"/>
    </row>
    <row r="943" spans="2:2" x14ac:dyDescent="0.35">
      <c r="B943" s="2"/>
    </row>
    <row r="944" spans="2:2" x14ac:dyDescent="0.35">
      <c r="B944" s="2"/>
    </row>
    <row r="945" spans="2:2" x14ac:dyDescent="0.35">
      <c r="B945" s="2"/>
    </row>
    <row r="946" spans="2:2" x14ac:dyDescent="0.35">
      <c r="B946" s="2"/>
    </row>
    <row r="947" spans="2:2" x14ac:dyDescent="0.35">
      <c r="B947" s="2"/>
    </row>
    <row r="948" spans="2:2" x14ac:dyDescent="0.35">
      <c r="B948" s="2"/>
    </row>
    <row r="949" spans="2:2" x14ac:dyDescent="0.35">
      <c r="B949" s="2"/>
    </row>
    <row r="950" spans="2:2" x14ac:dyDescent="0.35">
      <c r="B950" s="2"/>
    </row>
    <row r="951" spans="2:2" x14ac:dyDescent="0.35">
      <c r="B951" s="2"/>
    </row>
    <row r="952" spans="2:2" x14ac:dyDescent="0.35">
      <c r="B952" s="2"/>
    </row>
    <row r="953" spans="2:2" x14ac:dyDescent="0.35">
      <c r="B953" s="2"/>
    </row>
    <row r="954" spans="2:2" x14ac:dyDescent="0.35">
      <c r="B954" s="2"/>
    </row>
    <row r="955" spans="2:2" x14ac:dyDescent="0.35">
      <c r="B955" s="2"/>
    </row>
    <row r="956" spans="2:2" x14ac:dyDescent="0.35">
      <c r="B956" s="2"/>
    </row>
    <row r="957" spans="2:2" x14ac:dyDescent="0.35">
      <c r="B957" s="2"/>
    </row>
    <row r="958" spans="2:2" x14ac:dyDescent="0.35">
      <c r="B958" s="2"/>
    </row>
    <row r="959" spans="2:2" x14ac:dyDescent="0.35">
      <c r="B959" s="2"/>
    </row>
    <row r="960" spans="2:2" x14ac:dyDescent="0.35">
      <c r="B960" s="2"/>
    </row>
    <row r="961" spans="2:2" x14ac:dyDescent="0.35">
      <c r="B961" s="2"/>
    </row>
    <row r="962" spans="2:2" x14ac:dyDescent="0.35">
      <c r="B962" s="2"/>
    </row>
  </sheetData>
  <sheetProtection algorithmName="SHA-512" hashValue="uUDTQWxCAcWIr8z35s2DjRjzLQR0XdRnWhrDrY1OSDf8Zvv40BddWT9S27urafZBcJgI6JFGnYOSKS3Z9eL9cA==" saltValue="xJDftOjGNivyr4vrjzDqlQ==" spinCount="100000" sheet="1" objects="1" scenarios="1"/>
  <mergeCells count="202">
    <mergeCell ref="B547:BK547"/>
    <mergeCell ref="B548:BK548"/>
    <mergeCell ref="B549:BK549"/>
    <mergeCell ref="B550:BK550"/>
    <mergeCell ref="B52:BD52"/>
    <mergeCell ref="B96:BD96"/>
    <mergeCell ref="B142:BD142"/>
    <mergeCell ref="B187:BD187"/>
    <mergeCell ref="B233:BD233"/>
    <mergeCell ref="B278:BD278"/>
    <mergeCell ref="B324:BD324"/>
    <mergeCell ref="B370:BD370"/>
    <mergeCell ref="B415:BD415"/>
    <mergeCell ref="B461:BD461"/>
    <mergeCell ref="B506:BD506"/>
    <mergeCell ref="B542:BK542"/>
    <mergeCell ref="B543:BK543"/>
    <mergeCell ref="B544:BK544"/>
    <mergeCell ref="B545:BK545"/>
    <mergeCell ref="B546:BK546"/>
    <mergeCell ref="B504:BK504"/>
    <mergeCell ref="B538:BD538"/>
    <mergeCell ref="B539:BK539"/>
    <mergeCell ref="B540:BK540"/>
    <mergeCell ref="B541:BK541"/>
    <mergeCell ref="B499:BK499"/>
    <mergeCell ref="B500:BK500"/>
    <mergeCell ref="B501:BK501"/>
    <mergeCell ref="B502:BK502"/>
    <mergeCell ref="B503:BK503"/>
    <mergeCell ref="B494:BK494"/>
    <mergeCell ref="B495:BK495"/>
    <mergeCell ref="B496:BK496"/>
    <mergeCell ref="B497:BK497"/>
    <mergeCell ref="B498:BK498"/>
    <mergeCell ref="B457:BK457"/>
    <mergeCell ref="B458:BK458"/>
    <mergeCell ref="B459:BK459"/>
    <mergeCell ref="B492:BD492"/>
    <mergeCell ref="B493:BK493"/>
    <mergeCell ref="B452:BK452"/>
    <mergeCell ref="B453:BK453"/>
    <mergeCell ref="B454:BK454"/>
    <mergeCell ref="B455:BK455"/>
    <mergeCell ref="B456:BK456"/>
    <mergeCell ref="B447:BD447"/>
    <mergeCell ref="B448:BK448"/>
    <mergeCell ref="B449:BK449"/>
    <mergeCell ref="B450:BK450"/>
    <mergeCell ref="B451:BK451"/>
    <mergeCell ref="B409:BK409"/>
    <mergeCell ref="B410:BK410"/>
    <mergeCell ref="B411:BK411"/>
    <mergeCell ref="B412:BK412"/>
    <mergeCell ref="B413:BK413"/>
    <mergeCell ref="B404:BK404"/>
    <mergeCell ref="B405:BK405"/>
    <mergeCell ref="B406:BK406"/>
    <mergeCell ref="B407:BK407"/>
    <mergeCell ref="B408:BK408"/>
    <mergeCell ref="B367:BK367"/>
    <mergeCell ref="B368:BK368"/>
    <mergeCell ref="B401:BD401"/>
    <mergeCell ref="B402:BK402"/>
    <mergeCell ref="B403:BK403"/>
    <mergeCell ref="B362:BK362"/>
    <mergeCell ref="B363:BK363"/>
    <mergeCell ref="B364:BK364"/>
    <mergeCell ref="B365:BK365"/>
    <mergeCell ref="B366:BK366"/>
    <mergeCell ref="B357:BK357"/>
    <mergeCell ref="B358:BK358"/>
    <mergeCell ref="B359:BK359"/>
    <mergeCell ref="B360:BK360"/>
    <mergeCell ref="B361:BK361"/>
    <mergeCell ref="B319:BK319"/>
    <mergeCell ref="B320:BK320"/>
    <mergeCell ref="B321:BK321"/>
    <mergeCell ref="B322:BK322"/>
    <mergeCell ref="B356:BD356"/>
    <mergeCell ref="B314:BK314"/>
    <mergeCell ref="B315:BK315"/>
    <mergeCell ref="B316:BK316"/>
    <mergeCell ref="B317:BK317"/>
    <mergeCell ref="B318:BK318"/>
    <mergeCell ref="B276:BK276"/>
    <mergeCell ref="B310:BD310"/>
    <mergeCell ref="B311:BK311"/>
    <mergeCell ref="B312:BK312"/>
    <mergeCell ref="B313:BK313"/>
    <mergeCell ref="B271:BK271"/>
    <mergeCell ref="B272:BK272"/>
    <mergeCell ref="B273:BK273"/>
    <mergeCell ref="B274:BK274"/>
    <mergeCell ref="B275:BK275"/>
    <mergeCell ref="B266:BK266"/>
    <mergeCell ref="B267:BK267"/>
    <mergeCell ref="B268:BK268"/>
    <mergeCell ref="B269:BK269"/>
    <mergeCell ref="B270:BK270"/>
    <mergeCell ref="B229:BK229"/>
    <mergeCell ref="B230:BK230"/>
    <mergeCell ref="B231:BK231"/>
    <mergeCell ref="B264:BD264"/>
    <mergeCell ref="B265:BK265"/>
    <mergeCell ref="B224:BK224"/>
    <mergeCell ref="B225:BK225"/>
    <mergeCell ref="B226:BK226"/>
    <mergeCell ref="B227:BK227"/>
    <mergeCell ref="B228:BK228"/>
    <mergeCell ref="B219:BD219"/>
    <mergeCell ref="B220:BK220"/>
    <mergeCell ref="B221:BK221"/>
    <mergeCell ref="B222:BK222"/>
    <mergeCell ref="B223:BK223"/>
    <mergeCell ref="A415:A446"/>
    <mergeCell ref="A324:A355"/>
    <mergeCell ref="A278:A309"/>
    <mergeCell ref="A187:A218"/>
    <mergeCell ref="A96:A127"/>
    <mergeCell ref="B505:D505"/>
    <mergeCell ref="B551:D551"/>
    <mergeCell ref="A142:A186"/>
    <mergeCell ref="A233:A277"/>
    <mergeCell ref="A370:A414"/>
    <mergeCell ref="A461:A505"/>
    <mergeCell ref="A506:A551"/>
    <mergeCell ref="B414:D414"/>
    <mergeCell ref="B460:D460"/>
    <mergeCell ref="B277:D277"/>
    <mergeCell ref="B323:D323"/>
    <mergeCell ref="B369:D369"/>
    <mergeCell ref="B186:D186"/>
    <mergeCell ref="B232:D232"/>
    <mergeCell ref="B177:BK177"/>
    <mergeCell ref="B178:BK178"/>
    <mergeCell ref="B179:BK179"/>
    <mergeCell ref="B180:BK180"/>
    <mergeCell ref="B181:BK181"/>
    <mergeCell ref="BG4:BG5"/>
    <mergeCell ref="BH4:BH5"/>
    <mergeCell ref="BI4:BI5"/>
    <mergeCell ref="BJ4:BJ5"/>
    <mergeCell ref="B44:BK44"/>
    <mergeCell ref="B141:D141"/>
    <mergeCell ref="B95:D95"/>
    <mergeCell ref="B88:BK88"/>
    <mergeCell ref="B89:BK89"/>
    <mergeCell ref="B90:BK90"/>
    <mergeCell ref="B91:BK91"/>
    <mergeCell ref="B130:BK130"/>
    <mergeCell ref="B131:BK131"/>
    <mergeCell ref="B132:BK132"/>
    <mergeCell ref="B133:BK133"/>
    <mergeCell ref="B134:BK134"/>
    <mergeCell ref="B92:BK92"/>
    <mergeCell ref="B93:BK93"/>
    <mergeCell ref="B94:BK94"/>
    <mergeCell ref="B128:BD128"/>
    <mergeCell ref="B129:BK129"/>
    <mergeCell ref="B140:BK140"/>
    <mergeCell ref="B135:BK135"/>
    <mergeCell ref="B136:BK136"/>
    <mergeCell ref="B84:BK84"/>
    <mergeCell ref="B85:BK85"/>
    <mergeCell ref="B86:BK86"/>
    <mergeCell ref="B87:BK87"/>
    <mergeCell ref="B182:BK182"/>
    <mergeCell ref="B183:BK183"/>
    <mergeCell ref="B184:BK184"/>
    <mergeCell ref="B185:BK185"/>
    <mergeCell ref="B173:BD173"/>
    <mergeCell ref="B174:BK174"/>
    <mergeCell ref="B175:BK175"/>
    <mergeCell ref="B176:BK176"/>
    <mergeCell ref="B137:BK137"/>
    <mergeCell ref="B138:BK138"/>
    <mergeCell ref="B139:BK139"/>
    <mergeCell ref="J4:BD4"/>
    <mergeCell ref="BF2:BJ2"/>
    <mergeCell ref="B1:I2"/>
    <mergeCell ref="AP2:AX2"/>
    <mergeCell ref="A52:A95"/>
    <mergeCell ref="BE3:BJ3"/>
    <mergeCell ref="B38:BD38"/>
    <mergeCell ref="B39:BK39"/>
    <mergeCell ref="B40:BK40"/>
    <mergeCell ref="B41:BK41"/>
    <mergeCell ref="B42:BK42"/>
    <mergeCell ref="B43:BK43"/>
    <mergeCell ref="BE4:BE5"/>
    <mergeCell ref="BF4:BF5"/>
    <mergeCell ref="B46:BK46"/>
    <mergeCell ref="B47:BK47"/>
    <mergeCell ref="B48:BK48"/>
    <mergeCell ref="B49:BK49"/>
    <mergeCell ref="B51:BK51"/>
    <mergeCell ref="A6:A37"/>
    <mergeCell ref="B6:BD6"/>
    <mergeCell ref="B45:BK45"/>
    <mergeCell ref="B82:BD82"/>
    <mergeCell ref="B83:BK83"/>
  </mergeCells>
  <phoneticPr fontId="15" type="noConversion"/>
  <conditionalFormatting sqref="B7:C7 BE95:BJ95 BE141:BJ141 BE186:BJ186 BE232:BJ232 BE277:BJ277 BE323:BJ323 BE369:BJ369 BE414:BJ414 BE460:BJ460 BE505:BJ505 BE551:BJ552">
    <cfRule type="expression" dxfId="1102" priority="1624">
      <formula>AND($C7="Sa")</formula>
    </cfRule>
    <cfRule type="expression" dxfId="1101" priority="1625">
      <formula>AND($C7="So")</formula>
    </cfRule>
  </conditionalFormatting>
  <conditionalFormatting sqref="D7">
    <cfRule type="expression" dxfId="1100" priority="1568">
      <formula>AND($C7="Sa")</formula>
    </cfRule>
    <cfRule type="expression" dxfId="1099" priority="1569">
      <formula>AND($C7="So")</formula>
    </cfRule>
  </conditionalFormatting>
  <conditionalFormatting sqref="E552:G552 R552:AB552 AU552:AZ552 B7:G7 B8:E8 B38:B51 BE7:BK38 B82:B94 B128:B140 B173:B185 B219:B231 B264:B276 B310:B322 B356:B368 B401:B413 B447:B459 B492:B504 B538:B550 BE97:BK128 BE143:BK173 BE188:BK219 BE234:BK264 BE279:BK310 BE325:BK356 BE371:BK401 BE416:BK447 BE462:BK492 BE507:BK538 BE53:BK82 B97:G127 B143:G172 B188:G218 B234:G263 B279:G309 B325:G355 B371:G400 B416:G446 B462:G491 B507:G537 I507:BD537 I462:BD491 I416:BD446 I371:BD400 I325:BD355 I279:BD309 I234:BD263 I188:BD218 I143:BD172 I97:BD127 I53:BD81 I7:BD37 I552:M552 BE95:BK95 BE141:BK141 BE186:BK186 BE232:BK232 BE277:BK277 BE323:BK323 BE369:BK369 BE414:BK414 BE460:BK460 BE505:BK505 BE551:BK552 G7:G8 B9:G37 B53:G81">
    <cfRule type="expression" dxfId="1098" priority="1523">
      <formula>AND($B7=TODAY())</formula>
    </cfRule>
  </conditionalFormatting>
  <conditionalFormatting sqref="D8:D37">
    <cfRule type="expression" dxfId="1097" priority="1519">
      <formula>AND($C8="Sa")</formula>
    </cfRule>
  </conditionalFormatting>
  <conditionalFormatting sqref="BA2">
    <cfRule type="expression" dxfId="1096" priority="1455">
      <formula>AND(BA2="")</formula>
    </cfRule>
  </conditionalFormatting>
  <conditionalFormatting sqref="BC552">
    <cfRule type="expression" dxfId="1095" priority="1419">
      <formula>AND($C552="Sa")</formula>
    </cfRule>
    <cfRule type="expression" dxfId="1094" priority="1420">
      <formula>AND($C552="So")</formula>
    </cfRule>
  </conditionalFormatting>
  <conditionalFormatting sqref="BC552">
    <cfRule type="expression" dxfId="1093" priority="1418">
      <formula>AND($B552=TODAY())</formula>
    </cfRule>
  </conditionalFormatting>
  <conditionalFormatting sqref="BB552">
    <cfRule type="expression" dxfId="1092" priority="1385">
      <formula>AND($C552="Sa")</formula>
    </cfRule>
    <cfRule type="expression" dxfId="1091" priority="1386">
      <formula>AND($C552="So")</formula>
    </cfRule>
  </conditionalFormatting>
  <conditionalFormatting sqref="BB552">
    <cfRule type="expression" dxfId="1090" priority="1384">
      <formula>AND($B552=TODAY())</formula>
    </cfRule>
  </conditionalFormatting>
  <conditionalFormatting sqref="BA552">
    <cfRule type="expression" dxfId="1089" priority="1351">
      <formula>AND($C552="Sa")</formula>
    </cfRule>
    <cfRule type="expression" dxfId="1088" priority="1352">
      <formula>AND($C552="So")</formula>
    </cfRule>
  </conditionalFormatting>
  <conditionalFormatting sqref="BA552">
    <cfRule type="expression" dxfId="1087" priority="1350">
      <formula>AND($B552=TODAY())</formula>
    </cfRule>
  </conditionalFormatting>
  <conditionalFormatting sqref="BD552">
    <cfRule type="expression" dxfId="1086" priority="1317">
      <formula>AND($C552="Sa")</formula>
    </cfRule>
    <cfRule type="expression" dxfId="1085" priority="1318">
      <formula>AND($C552="So")</formula>
    </cfRule>
  </conditionalFormatting>
  <conditionalFormatting sqref="BD552">
    <cfRule type="expression" dxfId="1084" priority="1316">
      <formula>AND($B552=TODAY())</formula>
    </cfRule>
  </conditionalFormatting>
  <conditionalFormatting sqref="E95:G95 R95:AB95 AU95:AZ95 I95:M95">
    <cfRule type="expression" dxfId="1083" priority="1283">
      <formula>AND($C95="Sa")</formula>
    </cfRule>
    <cfRule type="expression" dxfId="1082" priority="1284">
      <formula>AND($C95="So")</formula>
    </cfRule>
  </conditionalFormatting>
  <conditionalFormatting sqref="E95:G95 R95:AB95 AU95:AZ95 I95:M95">
    <cfRule type="expression" dxfId="1081" priority="1282">
      <formula>AND($B95=TODAY())</formula>
    </cfRule>
  </conditionalFormatting>
  <conditionalFormatting sqref="BC95">
    <cfRule type="expression" dxfId="1080" priority="1280">
      <formula>AND($C95="Sa")</formula>
    </cfRule>
    <cfRule type="expression" dxfId="1079" priority="1281">
      <formula>AND($C95="So")</formula>
    </cfRule>
  </conditionalFormatting>
  <conditionalFormatting sqref="BC95">
    <cfRule type="expression" dxfId="1078" priority="1279">
      <formula>AND($B95=TODAY())</formula>
    </cfRule>
  </conditionalFormatting>
  <conditionalFormatting sqref="BB95">
    <cfRule type="expression" dxfId="1077" priority="1277">
      <formula>AND($C95="Sa")</formula>
    </cfRule>
    <cfRule type="expression" dxfId="1076" priority="1278">
      <formula>AND($C95="So")</formula>
    </cfRule>
  </conditionalFormatting>
  <conditionalFormatting sqref="BB95">
    <cfRule type="expression" dxfId="1075" priority="1276">
      <formula>AND($B95=TODAY())</formula>
    </cfRule>
  </conditionalFormatting>
  <conditionalFormatting sqref="BA95">
    <cfRule type="expression" dxfId="1074" priority="1274">
      <formula>AND($C95="Sa")</formula>
    </cfRule>
    <cfRule type="expression" dxfId="1073" priority="1275">
      <formula>AND($C95="So")</formula>
    </cfRule>
  </conditionalFormatting>
  <conditionalFormatting sqref="BA95">
    <cfRule type="expression" dxfId="1072" priority="1273">
      <formula>AND($B95=TODAY())</formula>
    </cfRule>
  </conditionalFormatting>
  <conditionalFormatting sqref="BD95">
    <cfRule type="expression" dxfId="1071" priority="1271">
      <formula>AND($C95="Sa")</formula>
    </cfRule>
    <cfRule type="expression" dxfId="1070" priority="1272">
      <formula>AND($C95="So")</formula>
    </cfRule>
  </conditionalFormatting>
  <conditionalFormatting sqref="BD95">
    <cfRule type="expression" dxfId="1069" priority="1270">
      <formula>AND($B95=TODAY())</formula>
    </cfRule>
  </conditionalFormatting>
  <conditionalFormatting sqref="E141:G141 R141:AB141 AU141:AZ141 I141:M141">
    <cfRule type="expression" dxfId="1068" priority="1268">
      <formula>AND($C141="Sa")</formula>
    </cfRule>
    <cfRule type="expression" dxfId="1067" priority="1269">
      <formula>AND($C141="So")</formula>
    </cfRule>
  </conditionalFormatting>
  <conditionalFormatting sqref="E141:G141 R141:AB141 AU141:AZ141 I141:M141">
    <cfRule type="expression" dxfId="1066" priority="1267">
      <formula>AND($B141=TODAY())</formula>
    </cfRule>
  </conditionalFormatting>
  <conditionalFormatting sqref="BC141">
    <cfRule type="expression" dxfId="1065" priority="1265">
      <formula>AND($C141="Sa")</formula>
    </cfRule>
    <cfRule type="expression" dxfId="1064" priority="1266">
      <formula>AND($C141="So")</formula>
    </cfRule>
  </conditionalFormatting>
  <conditionalFormatting sqref="BC141">
    <cfRule type="expression" dxfId="1063" priority="1264">
      <formula>AND($B141=TODAY())</formula>
    </cfRule>
  </conditionalFormatting>
  <conditionalFormatting sqref="BB141">
    <cfRule type="expression" dxfId="1062" priority="1262">
      <formula>AND($C141="Sa")</formula>
    </cfRule>
    <cfRule type="expression" dxfId="1061" priority="1263">
      <formula>AND($C141="So")</formula>
    </cfRule>
  </conditionalFormatting>
  <conditionalFormatting sqref="BB141">
    <cfRule type="expression" dxfId="1060" priority="1261">
      <formula>AND($B141=TODAY())</formula>
    </cfRule>
  </conditionalFormatting>
  <conditionalFormatting sqref="BA141">
    <cfRule type="expression" dxfId="1059" priority="1259">
      <formula>AND($C141="Sa")</formula>
    </cfRule>
    <cfRule type="expression" dxfId="1058" priority="1260">
      <formula>AND($C141="So")</formula>
    </cfRule>
  </conditionalFormatting>
  <conditionalFormatting sqref="BA141">
    <cfRule type="expression" dxfId="1057" priority="1258">
      <formula>AND($B141=TODAY())</formula>
    </cfRule>
  </conditionalFormatting>
  <conditionalFormatting sqref="BD141">
    <cfRule type="expression" dxfId="1056" priority="1256">
      <formula>AND($C141="Sa")</formula>
    </cfRule>
    <cfRule type="expression" dxfId="1055" priority="1257">
      <formula>AND($C141="So")</formula>
    </cfRule>
  </conditionalFormatting>
  <conditionalFormatting sqref="BD141">
    <cfRule type="expression" dxfId="1054" priority="1255">
      <formula>AND($B141=TODAY())</formula>
    </cfRule>
  </conditionalFormatting>
  <conditionalFormatting sqref="E186:G186 R186:AB186 AU186:AZ186 I186:M186">
    <cfRule type="expression" dxfId="1053" priority="1253">
      <formula>AND($C186="Sa")</formula>
    </cfRule>
    <cfRule type="expression" dxfId="1052" priority="1254">
      <formula>AND($C186="So")</formula>
    </cfRule>
  </conditionalFormatting>
  <conditionalFormatting sqref="E186:G186 R186:AB186 AU186:AZ186 I186:M186">
    <cfRule type="expression" dxfId="1051" priority="1252">
      <formula>AND($B186=TODAY())</formula>
    </cfRule>
  </conditionalFormatting>
  <conditionalFormatting sqref="BC186">
    <cfRule type="expression" dxfId="1050" priority="1250">
      <formula>AND($C186="Sa")</formula>
    </cfRule>
    <cfRule type="expression" dxfId="1049" priority="1251">
      <formula>AND($C186="So")</formula>
    </cfRule>
  </conditionalFormatting>
  <conditionalFormatting sqref="BC186">
    <cfRule type="expression" dxfId="1048" priority="1249">
      <formula>AND($B186=TODAY())</formula>
    </cfRule>
  </conditionalFormatting>
  <conditionalFormatting sqref="BB186">
    <cfRule type="expression" dxfId="1047" priority="1247">
      <formula>AND($C186="Sa")</formula>
    </cfRule>
    <cfRule type="expression" dxfId="1046" priority="1248">
      <formula>AND($C186="So")</formula>
    </cfRule>
  </conditionalFormatting>
  <conditionalFormatting sqref="BB186">
    <cfRule type="expression" dxfId="1045" priority="1246">
      <formula>AND($B186=TODAY())</formula>
    </cfRule>
  </conditionalFormatting>
  <conditionalFormatting sqref="BA186">
    <cfRule type="expression" dxfId="1044" priority="1244">
      <formula>AND($C186="Sa")</formula>
    </cfRule>
    <cfRule type="expression" dxfId="1043" priority="1245">
      <formula>AND($C186="So")</formula>
    </cfRule>
  </conditionalFormatting>
  <conditionalFormatting sqref="BA186">
    <cfRule type="expression" dxfId="1042" priority="1243">
      <formula>AND($B186=TODAY())</formula>
    </cfRule>
  </conditionalFormatting>
  <conditionalFormatting sqref="BD186">
    <cfRule type="expression" dxfId="1041" priority="1241">
      <formula>AND($C186="Sa")</formula>
    </cfRule>
    <cfRule type="expression" dxfId="1040" priority="1242">
      <formula>AND($C186="So")</formula>
    </cfRule>
  </conditionalFormatting>
  <conditionalFormatting sqref="BD186">
    <cfRule type="expression" dxfId="1039" priority="1240">
      <formula>AND($B186=TODAY())</formula>
    </cfRule>
  </conditionalFormatting>
  <conditionalFormatting sqref="E232:G232 R232:AB232 AU232:AZ232 I232:M232">
    <cfRule type="expression" dxfId="1038" priority="1238">
      <formula>AND($C232="Sa")</formula>
    </cfRule>
    <cfRule type="expression" dxfId="1037" priority="1239">
      <formula>AND($C232="So")</formula>
    </cfRule>
  </conditionalFormatting>
  <conditionalFormatting sqref="E232:G232 R232:AB232 AU232:AZ232 I232:M232">
    <cfRule type="expression" dxfId="1036" priority="1237">
      <formula>AND($B232=TODAY())</formula>
    </cfRule>
  </conditionalFormatting>
  <conditionalFormatting sqref="BC232">
    <cfRule type="expression" dxfId="1035" priority="1235">
      <formula>AND($C232="Sa")</formula>
    </cfRule>
    <cfRule type="expression" dxfId="1034" priority="1236">
      <formula>AND($C232="So")</formula>
    </cfRule>
  </conditionalFormatting>
  <conditionalFormatting sqref="BC232">
    <cfRule type="expression" dxfId="1033" priority="1234">
      <formula>AND($B232=TODAY())</formula>
    </cfRule>
  </conditionalFormatting>
  <conditionalFormatting sqref="BB232">
    <cfRule type="expression" dxfId="1032" priority="1232">
      <formula>AND($C232="Sa")</formula>
    </cfRule>
    <cfRule type="expression" dxfId="1031" priority="1233">
      <formula>AND($C232="So")</formula>
    </cfRule>
  </conditionalFormatting>
  <conditionalFormatting sqref="BB232">
    <cfRule type="expression" dxfId="1030" priority="1231">
      <formula>AND($B232=TODAY())</formula>
    </cfRule>
  </conditionalFormatting>
  <conditionalFormatting sqref="BA232">
    <cfRule type="expression" dxfId="1029" priority="1229">
      <formula>AND($C232="Sa")</formula>
    </cfRule>
    <cfRule type="expression" dxfId="1028" priority="1230">
      <formula>AND($C232="So")</formula>
    </cfRule>
  </conditionalFormatting>
  <conditionalFormatting sqref="BA232">
    <cfRule type="expression" dxfId="1027" priority="1228">
      <formula>AND($B232=TODAY())</formula>
    </cfRule>
  </conditionalFormatting>
  <conditionalFormatting sqref="BD232">
    <cfRule type="expression" dxfId="1026" priority="1226">
      <formula>AND($C232="Sa")</formula>
    </cfRule>
    <cfRule type="expression" dxfId="1025" priority="1227">
      <formula>AND($C232="So")</formula>
    </cfRule>
  </conditionalFormatting>
  <conditionalFormatting sqref="BD232">
    <cfRule type="expression" dxfId="1024" priority="1225">
      <formula>AND($B232=TODAY())</formula>
    </cfRule>
  </conditionalFormatting>
  <conditionalFormatting sqref="E277:G277 R277:AB277 AU277:AZ277 I277:M277">
    <cfRule type="expression" dxfId="1023" priority="1223">
      <formula>AND($C277="Sa")</formula>
    </cfRule>
    <cfRule type="expression" dxfId="1022" priority="1224">
      <formula>AND($C277="So")</formula>
    </cfRule>
  </conditionalFormatting>
  <conditionalFormatting sqref="E277:G277 R277:AB277 AU277:AZ277 I277:M277">
    <cfRule type="expression" dxfId="1021" priority="1222">
      <formula>AND($B277=TODAY())</formula>
    </cfRule>
  </conditionalFormatting>
  <conditionalFormatting sqref="BC277">
    <cfRule type="expression" dxfId="1020" priority="1220">
      <formula>AND($C277="Sa")</formula>
    </cfRule>
    <cfRule type="expression" dxfId="1019" priority="1221">
      <formula>AND($C277="So")</formula>
    </cfRule>
  </conditionalFormatting>
  <conditionalFormatting sqref="BC277">
    <cfRule type="expression" dxfId="1018" priority="1219">
      <formula>AND($B277=TODAY())</formula>
    </cfRule>
  </conditionalFormatting>
  <conditionalFormatting sqref="BB277">
    <cfRule type="expression" dxfId="1017" priority="1217">
      <formula>AND($C277="Sa")</formula>
    </cfRule>
    <cfRule type="expression" dxfId="1016" priority="1218">
      <formula>AND($C277="So")</formula>
    </cfRule>
  </conditionalFormatting>
  <conditionalFormatting sqref="BB277">
    <cfRule type="expression" dxfId="1015" priority="1216">
      <formula>AND($B277=TODAY())</formula>
    </cfRule>
  </conditionalFormatting>
  <conditionalFormatting sqref="BA277">
    <cfRule type="expression" dxfId="1014" priority="1214">
      <formula>AND($C277="Sa")</formula>
    </cfRule>
    <cfRule type="expression" dxfId="1013" priority="1215">
      <formula>AND($C277="So")</formula>
    </cfRule>
  </conditionalFormatting>
  <conditionalFormatting sqref="BA277">
    <cfRule type="expression" dxfId="1012" priority="1213">
      <formula>AND($B277=TODAY())</formula>
    </cfRule>
  </conditionalFormatting>
  <conditionalFormatting sqref="BD277">
    <cfRule type="expression" dxfId="1011" priority="1211">
      <formula>AND($C277="Sa")</formula>
    </cfRule>
    <cfRule type="expression" dxfId="1010" priority="1212">
      <formula>AND($C277="So")</formula>
    </cfRule>
  </conditionalFormatting>
  <conditionalFormatting sqref="BD277">
    <cfRule type="expression" dxfId="1009" priority="1210">
      <formula>AND($B277=TODAY())</formula>
    </cfRule>
  </conditionalFormatting>
  <conditionalFormatting sqref="E323:G323 R323:AB323 AU323:AZ323 I323:M323">
    <cfRule type="expression" dxfId="1008" priority="1208">
      <formula>AND($C323="Sa")</formula>
    </cfRule>
    <cfRule type="expression" dxfId="1007" priority="1209">
      <formula>AND($C323="So")</formula>
    </cfRule>
  </conditionalFormatting>
  <conditionalFormatting sqref="E323:G323 R323:AB323 AU323:AZ323 I323:M323">
    <cfRule type="expression" dxfId="1006" priority="1207">
      <formula>AND($B323=TODAY())</formula>
    </cfRule>
  </conditionalFormatting>
  <conditionalFormatting sqref="BC323">
    <cfRule type="expression" dxfId="1005" priority="1205">
      <formula>AND($C323="Sa")</formula>
    </cfRule>
    <cfRule type="expression" dxfId="1004" priority="1206">
      <formula>AND($C323="So")</formula>
    </cfRule>
  </conditionalFormatting>
  <conditionalFormatting sqref="BC323">
    <cfRule type="expression" dxfId="1003" priority="1204">
      <formula>AND($B323=TODAY())</formula>
    </cfRule>
  </conditionalFormatting>
  <conditionalFormatting sqref="BB323">
    <cfRule type="expression" dxfId="1002" priority="1202">
      <formula>AND($C323="Sa")</formula>
    </cfRule>
    <cfRule type="expression" dxfId="1001" priority="1203">
      <formula>AND($C323="So")</formula>
    </cfRule>
  </conditionalFormatting>
  <conditionalFormatting sqref="BB323">
    <cfRule type="expression" dxfId="1000" priority="1201">
      <formula>AND($B323=TODAY())</formula>
    </cfRule>
  </conditionalFormatting>
  <conditionalFormatting sqref="BA323">
    <cfRule type="expression" dxfId="999" priority="1199">
      <formula>AND($C323="Sa")</formula>
    </cfRule>
    <cfRule type="expression" dxfId="998" priority="1200">
      <formula>AND($C323="So")</formula>
    </cfRule>
  </conditionalFormatting>
  <conditionalFormatting sqref="BA323">
    <cfRule type="expression" dxfId="997" priority="1198">
      <formula>AND($B323=TODAY())</formula>
    </cfRule>
  </conditionalFormatting>
  <conditionalFormatting sqref="BD323">
    <cfRule type="expression" dxfId="996" priority="1196">
      <formula>AND($C323="Sa")</formula>
    </cfRule>
    <cfRule type="expression" dxfId="995" priority="1197">
      <formula>AND($C323="So")</formula>
    </cfRule>
  </conditionalFormatting>
  <conditionalFormatting sqref="BD323">
    <cfRule type="expression" dxfId="994" priority="1195">
      <formula>AND($B323=TODAY())</formula>
    </cfRule>
  </conditionalFormatting>
  <conditionalFormatting sqref="E369:G369 R369:AB369 AU369:AZ369 I369:M369">
    <cfRule type="expression" dxfId="993" priority="1193">
      <formula>AND($C369="Sa")</formula>
    </cfRule>
    <cfRule type="expression" dxfId="992" priority="1194">
      <formula>AND($C369="So")</formula>
    </cfRule>
  </conditionalFormatting>
  <conditionalFormatting sqref="E369:G369 R369:AB369 AU369:AZ369 I369:M369">
    <cfRule type="expression" dxfId="991" priority="1192">
      <formula>AND($B369=TODAY())</formula>
    </cfRule>
  </conditionalFormatting>
  <conditionalFormatting sqref="BC369">
    <cfRule type="expression" dxfId="990" priority="1190">
      <formula>AND($C369="Sa")</formula>
    </cfRule>
    <cfRule type="expression" dxfId="989" priority="1191">
      <formula>AND($C369="So")</formula>
    </cfRule>
  </conditionalFormatting>
  <conditionalFormatting sqref="BC369">
    <cfRule type="expression" dxfId="988" priority="1189">
      <formula>AND($B369=TODAY())</formula>
    </cfRule>
  </conditionalFormatting>
  <conditionalFormatting sqref="BB369">
    <cfRule type="expression" dxfId="987" priority="1187">
      <formula>AND($C369="Sa")</formula>
    </cfRule>
    <cfRule type="expression" dxfId="986" priority="1188">
      <formula>AND($C369="So")</formula>
    </cfRule>
  </conditionalFormatting>
  <conditionalFormatting sqref="BB369">
    <cfRule type="expression" dxfId="985" priority="1186">
      <formula>AND($B369=TODAY())</formula>
    </cfRule>
  </conditionalFormatting>
  <conditionalFormatting sqref="BA369">
    <cfRule type="expression" dxfId="984" priority="1184">
      <formula>AND($C369="Sa")</formula>
    </cfRule>
    <cfRule type="expression" dxfId="983" priority="1185">
      <formula>AND($C369="So")</formula>
    </cfRule>
  </conditionalFormatting>
  <conditionalFormatting sqref="BA369">
    <cfRule type="expression" dxfId="982" priority="1183">
      <formula>AND($B369=TODAY())</formula>
    </cfRule>
  </conditionalFormatting>
  <conditionalFormatting sqref="BD369">
    <cfRule type="expression" dxfId="981" priority="1181">
      <formula>AND($C369="Sa")</formula>
    </cfRule>
    <cfRule type="expression" dxfId="980" priority="1182">
      <formula>AND($C369="So")</formula>
    </cfRule>
  </conditionalFormatting>
  <conditionalFormatting sqref="BD369">
    <cfRule type="expression" dxfId="979" priority="1180">
      <formula>AND($B369=TODAY())</formula>
    </cfRule>
  </conditionalFormatting>
  <conditionalFormatting sqref="E414:G414 R414:AB414 AU414:AZ414 I414:M414">
    <cfRule type="expression" dxfId="978" priority="1178">
      <formula>AND($C414="Sa")</formula>
    </cfRule>
    <cfRule type="expression" dxfId="977" priority="1179">
      <formula>AND($C414="So")</formula>
    </cfRule>
  </conditionalFormatting>
  <conditionalFormatting sqref="E414:G414 R414:AB414 AU414:AZ414 I414:M414">
    <cfRule type="expression" dxfId="976" priority="1177">
      <formula>AND($B414=TODAY())</formula>
    </cfRule>
  </conditionalFormatting>
  <conditionalFormatting sqref="BC414">
    <cfRule type="expression" dxfId="975" priority="1175">
      <formula>AND($C414="Sa")</formula>
    </cfRule>
    <cfRule type="expression" dxfId="974" priority="1176">
      <formula>AND($C414="So")</formula>
    </cfRule>
  </conditionalFormatting>
  <conditionalFormatting sqref="BC414">
    <cfRule type="expression" dxfId="973" priority="1174">
      <formula>AND($B414=TODAY())</formula>
    </cfRule>
  </conditionalFormatting>
  <conditionalFormatting sqref="BB414">
    <cfRule type="expression" dxfId="972" priority="1172">
      <formula>AND($C414="Sa")</formula>
    </cfRule>
    <cfRule type="expression" dxfId="971" priority="1173">
      <formula>AND($C414="So")</formula>
    </cfRule>
  </conditionalFormatting>
  <conditionalFormatting sqref="BB414">
    <cfRule type="expression" dxfId="970" priority="1171">
      <formula>AND($B414=TODAY())</formula>
    </cfRule>
  </conditionalFormatting>
  <conditionalFormatting sqref="BA414">
    <cfRule type="expression" dxfId="969" priority="1169">
      <formula>AND($C414="Sa")</formula>
    </cfRule>
    <cfRule type="expression" dxfId="968" priority="1170">
      <formula>AND($C414="So")</formula>
    </cfRule>
  </conditionalFormatting>
  <conditionalFormatting sqref="BA414">
    <cfRule type="expression" dxfId="967" priority="1168">
      <formula>AND($B414=TODAY())</formula>
    </cfRule>
  </conditionalFormatting>
  <conditionalFormatting sqref="BD414">
    <cfRule type="expression" dxfId="966" priority="1166">
      <formula>AND($C414="Sa")</formula>
    </cfRule>
    <cfRule type="expression" dxfId="965" priority="1167">
      <formula>AND($C414="So")</formula>
    </cfRule>
  </conditionalFormatting>
  <conditionalFormatting sqref="BD414">
    <cfRule type="expression" dxfId="964" priority="1165">
      <formula>AND($B414=TODAY())</formula>
    </cfRule>
  </conditionalFormatting>
  <conditionalFormatting sqref="E460:G460 R460:AB460 AU460:AZ460 I460:M460">
    <cfRule type="expression" dxfId="963" priority="1163">
      <formula>AND($C460="Sa")</formula>
    </cfRule>
    <cfRule type="expression" dxfId="962" priority="1164">
      <formula>AND($C460="So")</formula>
    </cfRule>
  </conditionalFormatting>
  <conditionalFormatting sqref="E460:G460 R460:AB460 AU460:AZ460 I460:M460">
    <cfRule type="expression" dxfId="961" priority="1162">
      <formula>AND($B460=TODAY())</formula>
    </cfRule>
  </conditionalFormatting>
  <conditionalFormatting sqref="BC460">
    <cfRule type="expression" dxfId="960" priority="1160">
      <formula>AND($C460="Sa")</formula>
    </cfRule>
    <cfRule type="expression" dxfId="959" priority="1161">
      <formula>AND($C460="So")</formula>
    </cfRule>
  </conditionalFormatting>
  <conditionalFormatting sqref="BC460">
    <cfRule type="expression" dxfId="958" priority="1159">
      <formula>AND($B460=TODAY())</formula>
    </cfRule>
  </conditionalFormatting>
  <conditionalFormatting sqref="BB460">
    <cfRule type="expression" dxfId="957" priority="1157">
      <formula>AND($C460="Sa")</formula>
    </cfRule>
    <cfRule type="expression" dxfId="956" priority="1158">
      <formula>AND($C460="So")</formula>
    </cfRule>
  </conditionalFormatting>
  <conditionalFormatting sqref="BB460">
    <cfRule type="expression" dxfId="955" priority="1156">
      <formula>AND($B460=TODAY())</formula>
    </cfRule>
  </conditionalFormatting>
  <conditionalFormatting sqref="BA460">
    <cfRule type="expression" dxfId="954" priority="1154">
      <formula>AND($C460="Sa")</formula>
    </cfRule>
    <cfRule type="expression" dxfId="953" priority="1155">
      <formula>AND($C460="So")</formula>
    </cfRule>
  </conditionalFormatting>
  <conditionalFormatting sqref="BA460">
    <cfRule type="expression" dxfId="952" priority="1153">
      <formula>AND($B460=TODAY())</formula>
    </cfRule>
  </conditionalFormatting>
  <conditionalFormatting sqref="BD460">
    <cfRule type="expression" dxfId="951" priority="1151">
      <formula>AND($C460="Sa")</formula>
    </cfRule>
    <cfRule type="expression" dxfId="950" priority="1152">
      <formula>AND($C460="So")</formula>
    </cfRule>
  </conditionalFormatting>
  <conditionalFormatting sqref="BD460">
    <cfRule type="expression" dxfId="949" priority="1150">
      <formula>AND($B460=TODAY())</formula>
    </cfRule>
  </conditionalFormatting>
  <conditionalFormatting sqref="E505:G505 R505:AB505 AU505:AZ505 I505:M505">
    <cfRule type="expression" dxfId="948" priority="1148">
      <formula>AND($C505="Sa")</formula>
    </cfRule>
    <cfRule type="expression" dxfId="947" priority="1149">
      <formula>AND($C505="So")</formula>
    </cfRule>
  </conditionalFormatting>
  <conditionalFormatting sqref="E505:G505 R505:AB505 AU505:AZ505 I505:M505">
    <cfRule type="expression" dxfId="946" priority="1147">
      <formula>AND($B505=TODAY())</formula>
    </cfRule>
  </conditionalFormatting>
  <conditionalFormatting sqref="BC505">
    <cfRule type="expression" dxfId="945" priority="1145">
      <formula>AND($C505="Sa")</formula>
    </cfRule>
    <cfRule type="expression" dxfId="944" priority="1146">
      <formula>AND($C505="So")</formula>
    </cfRule>
  </conditionalFormatting>
  <conditionalFormatting sqref="BC505">
    <cfRule type="expression" dxfId="943" priority="1144">
      <formula>AND($B505=TODAY())</formula>
    </cfRule>
  </conditionalFormatting>
  <conditionalFormatting sqref="BB505">
    <cfRule type="expression" dxfId="942" priority="1142">
      <formula>AND($C505="Sa")</formula>
    </cfRule>
    <cfRule type="expression" dxfId="941" priority="1143">
      <formula>AND($C505="So")</formula>
    </cfRule>
  </conditionalFormatting>
  <conditionalFormatting sqref="BB505">
    <cfRule type="expression" dxfId="940" priority="1141">
      <formula>AND($B505=TODAY())</formula>
    </cfRule>
  </conditionalFormatting>
  <conditionalFormatting sqref="BA505">
    <cfRule type="expression" dxfId="939" priority="1139">
      <formula>AND($C505="Sa")</formula>
    </cfRule>
    <cfRule type="expression" dxfId="938" priority="1140">
      <formula>AND($C505="So")</formula>
    </cfRule>
  </conditionalFormatting>
  <conditionalFormatting sqref="BA505">
    <cfRule type="expression" dxfId="937" priority="1138">
      <formula>AND($B505=TODAY())</formula>
    </cfRule>
  </conditionalFormatting>
  <conditionalFormatting sqref="BD505">
    <cfRule type="expression" dxfId="936" priority="1136">
      <formula>AND($C505="Sa")</formula>
    </cfRule>
    <cfRule type="expression" dxfId="935" priority="1137">
      <formula>AND($C505="So")</formula>
    </cfRule>
  </conditionalFormatting>
  <conditionalFormatting sqref="BD505">
    <cfRule type="expression" dxfId="934" priority="1135">
      <formula>AND($B505=TODAY())</formula>
    </cfRule>
  </conditionalFormatting>
  <conditionalFormatting sqref="E551:G551 R551:AB551 AU551:AZ551 I551:M551">
    <cfRule type="expression" dxfId="933" priority="1133">
      <formula>AND($C551="Sa")</formula>
    </cfRule>
    <cfRule type="expression" dxfId="932" priority="1134">
      <formula>AND($C551="So")</formula>
    </cfRule>
  </conditionalFormatting>
  <conditionalFormatting sqref="E551:G551 R551:AB551 AU551:AZ551 I551:M551">
    <cfRule type="expression" dxfId="931" priority="1132">
      <formula>AND($B551=TODAY())</formula>
    </cfRule>
  </conditionalFormatting>
  <conditionalFormatting sqref="BC551">
    <cfRule type="expression" dxfId="930" priority="1130">
      <formula>AND($C551="Sa")</formula>
    </cfRule>
    <cfRule type="expression" dxfId="929" priority="1131">
      <formula>AND($C551="So")</formula>
    </cfRule>
  </conditionalFormatting>
  <conditionalFormatting sqref="BC551">
    <cfRule type="expression" dxfId="928" priority="1129">
      <formula>AND($B551=TODAY())</formula>
    </cfRule>
  </conditionalFormatting>
  <conditionalFormatting sqref="BB551">
    <cfRule type="expression" dxfId="927" priority="1127">
      <formula>AND($C551="Sa")</formula>
    </cfRule>
    <cfRule type="expression" dxfId="926" priority="1128">
      <formula>AND($C551="So")</formula>
    </cfRule>
  </conditionalFormatting>
  <conditionalFormatting sqref="BB551">
    <cfRule type="expression" dxfId="925" priority="1126">
      <formula>AND($B551=TODAY())</formula>
    </cfRule>
  </conditionalFormatting>
  <conditionalFormatting sqref="BA551">
    <cfRule type="expression" dxfId="924" priority="1124">
      <formula>AND($C551="Sa")</formula>
    </cfRule>
    <cfRule type="expression" dxfId="923" priority="1125">
      <formula>AND($C551="So")</formula>
    </cfRule>
  </conditionalFormatting>
  <conditionalFormatting sqref="BA551">
    <cfRule type="expression" dxfId="922" priority="1123">
      <formula>AND($B551=TODAY())</formula>
    </cfRule>
  </conditionalFormatting>
  <conditionalFormatting sqref="BD551">
    <cfRule type="expression" dxfId="921" priority="1121">
      <formula>AND($C551="Sa")</formula>
    </cfRule>
    <cfRule type="expression" dxfId="920" priority="1122">
      <formula>AND($C551="So")</formula>
    </cfRule>
  </conditionalFormatting>
  <conditionalFormatting sqref="BD551">
    <cfRule type="expression" dxfId="919" priority="1120">
      <formula>AND($B551=TODAY())</formula>
    </cfRule>
  </conditionalFormatting>
  <conditionalFormatting sqref="N2">
    <cfRule type="expression" dxfId="918" priority="1119">
      <formula>AND(N2="")</formula>
    </cfRule>
  </conditionalFormatting>
  <conditionalFormatting sqref="P552">
    <cfRule type="expression" dxfId="917" priority="1117">
      <formula>AND($C552="Sa")</formula>
    </cfRule>
    <cfRule type="expression" dxfId="916" priority="1118">
      <formula>AND($C552="So")</formula>
    </cfRule>
  </conditionalFormatting>
  <conditionalFormatting sqref="P552">
    <cfRule type="expression" dxfId="915" priority="1116">
      <formula>AND($B552=TODAY())</formula>
    </cfRule>
  </conditionalFormatting>
  <conditionalFormatting sqref="O552">
    <cfRule type="expression" dxfId="914" priority="1114">
      <formula>AND($C552="Sa")</formula>
    </cfRule>
    <cfRule type="expression" dxfId="913" priority="1115">
      <formula>AND($C552="So")</formula>
    </cfRule>
  </conditionalFormatting>
  <conditionalFormatting sqref="O552">
    <cfRule type="expression" dxfId="912" priority="1113">
      <formula>AND($B552=TODAY())</formula>
    </cfRule>
  </conditionalFormatting>
  <conditionalFormatting sqref="N552">
    <cfRule type="expression" dxfId="911" priority="1111">
      <formula>AND($C552="Sa")</formula>
    </cfRule>
    <cfRule type="expression" dxfId="910" priority="1112">
      <formula>AND($C552="So")</formula>
    </cfRule>
  </conditionalFormatting>
  <conditionalFormatting sqref="N552">
    <cfRule type="expression" dxfId="909" priority="1110">
      <formula>AND($B552=TODAY())</formula>
    </cfRule>
  </conditionalFormatting>
  <conditionalFormatting sqref="Q552">
    <cfRule type="expression" dxfId="908" priority="1108">
      <formula>AND($C552="Sa")</formula>
    </cfRule>
    <cfRule type="expression" dxfId="907" priority="1109">
      <formula>AND($C552="So")</formula>
    </cfRule>
  </conditionalFormatting>
  <conditionalFormatting sqref="Q552">
    <cfRule type="expression" dxfId="906" priority="1107">
      <formula>AND($B552=TODAY())</formula>
    </cfRule>
  </conditionalFormatting>
  <conditionalFormatting sqref="P95">
    <cfRule type="expression" dxfId="905" priority="1105">
      <formula>AND($C95="Sa")</formula>
    </cfRule>
    <cfRule type="expression" dxfId="904" priority="1106">
      <formula>AND($C95="So")</formula>
    </cfRule>
  </conditionalFormatting>
  <conditionalFormatting sqref="P95">
    <cfRule type="expression" dxfId="903" priority="1104">
      <formula>AND($B95=TODAY())</formula>
    </cfRule>
  </conditionalFormatting>
  <conditionalFormatting sqref="O95">
    <cfRule type="expression" dxfId="902" priority="1102">
      <formula>AND($C95="Sa")</formula>
    </cfRule>
    <cfRule type="expression" dxfId="901" priority="1103">
      <formula>AND($C95="So")</formula>
    </cfRule>
  </conditionalFormatting>
  <conditionalFormatting sqref="O95">
    <cfRule type="expression" dxfId="900" priority="1101">
      <formula>AND($B95=TODAY())</formula>
    </cfRule>
  </conditionalFormatting>
  <conditionalFormatting sqref="N95">
    <cfRule type="expression" dxfId="899" priority="1099">
      <formula>AND($C95="Sa")</formula>
    </cfRule>
    <cfRule type="expression" dxfId="898" priority="1100">
      <formula>AND($C95="So")</formula>
    </cfRule>
  </conditionalFormatting>
  <conditionalFormatting sqref="N95">
    <cfRule type="expression" dxfId="897" priority="1098">
      <formula>AND($B95=TODAY())</formula>
    </cfRule>
  </conditionalFormatting>
  <conditionalFormatting sqref="Q95">
    <cfRule type="expression" dxfId="896" priority="1096">
      <formula>AND($C95="Sa")</formula>
    </cfRule>
    <cfRule type="expression" dxfId="895" priority="1097">
      <formula>AND($C95="So")</formula>
    </cfRule>
  </conditionalFormatting>
  <conditionalFormatting sqref="Q95">
    <cfRule type="expression" dxfId="894" priority="1095">
      <formula>AND($B95=TODAY())</formula>
    </cfRule>
  </conditionalFormatting>
  <conditionalFormatting sqref="P141">
    <cfRule type="expression" dxfId="893" priority="1093">
      <formula>AND($C141="Sa")</formula>
    </cfRule>
    <cfRule type="expression" dxfId="892" priority="1094">
      <formula>AND($C141="So")</formula>
    </cfRule>
  </conditionalFormatting>
  <conditionalFormatting sqref="P141">
    <cfRule type="expression" dxfId="891" priority="1092">
      <formula>AND($B141=TODAY())</formula>
    </cfRule>
  </conditionalFormatting>
  <conditionalFormatting sqref="O141">
    <cfRule type="expression" dxfId="890" priority="1090">
      <formula>AND($C141="Sa")</formula>
    </cfRule>
    <cfRule type="expression" dxfId="889" priority="1091">
      <formula>AND($C141="So")</formula>
    </cfRule>
  </conditionalFormatting>
  <conditionalFormatting sqref="O141">
    <cfRule type="expression" dxfId="888" priority="1089">
      <formula>AND($B141=TODAY())</formula>
    </cfRule>
  </conditionalFormatting>
  <conditionalFormatting sqref="N141">
    <cfRule type="expression" dxfId="887" priority="1087">
      <formula>AND($C141="Sa")</formula>
    </cfRule>
    <cfRule type="expression" dxfId="886" priority="1088">
      <formula>AND($C141="So")</formula>
    </cfRule>
  </conditionalFormatting>
  <conditionalFormatting sqref="N141">
    <cfRule type="expression" dxfId="885" priority="1086">
      <formula>AND($B141=TODAY())</formula>
    </cfRule>
  </conditionalFormatting>
  <conditionalFormatting sqref="Q141">
    <cfRule type="expression" dxfId="884" priority="1084">
      <formula>AND($C141="Sa")</formula>
    </cfRule>
    <cfRule type="expression" dxfId="883" priority="1085">
      <formula>AND($C141="So")</formula>
    </cfRule>
  </conditionalFormatting>
  <conditionalFormatting sqref="Q141">
    <cfRule type="expression" dxfId="882" priority="1083">
      <formula>AND($B141=TODAY())</formula>
    </cfRule>
  </conditionalFormatting>
  <conditionalFormatting sqref="P186">
    <cfRule type="expression" dxfId="881" priority="1081">
      <formula>AND($C186="Sa")</formula>
    </cfRule>
    <cfRule type="expression" dxfId="880" priority="1082">
      <formula>AND($C186="So")</formula>
    </cfRule>
  </conditionalFormatting>
  <conditionalFormatting sqref="P186">
    <cfRule type="expression" dxfId="879" priority="1080">
      <formula>AND($B186=TODAY())</formula>
    </cfRule>
  </conditionalFormatting>
  <conditionalFormatting sqref="O186">
    <cfRule type="expression" dxfId="878" priority="1078">
      <formula>AND($C186="Sa")</formula>
    </cfRule>
    <cfRule type="expression" dxfId="877" priority="1079">
      <formula>AND($C186="So")</formula>
    </cfRule>
  </conditionalFormatting>
  <conditionalFormatting sqref="O186">
    <cfRule type="expression" dxfId="876" priority="1077">
      <formula>AND($B186=TODAY())</formula>
    </cfRule>
  </conditionalFormatting>
  <conditionalFormatting sqref="N186">
    <cfRule type="expression" dxfId="875" priority="1075">
      <formula>AND($C186="Sa")</formula>
    </cfRule>
    <cfRule type="expression" dxfId="874" priority="1076">
      <formula>AND($C186="So")</formula>
    </cfRule>
  </conditionalFormatting>
  <conditionalFormatting sqref="N186">
    <cfRule type="expression" dxfId="873" priority="1074">
      <formula>AND($B186=TODAY())</formula>
    </cfRule>
  </conditionalFormatting>
  <conditionalFormatting sqref="Q186">
    <cfRule type="expression" dxfId="872" priority="1072">
      <formula>AND($C186="Sa")</formula>
    </cfRule>
    <cfRule type="expression" dxfId="871" priority="1073">
      <formula>AND($C186="So")</formula>
    </cfRule>
  </conditionalFormatting>
  <conditionalFormatting sqref="Q186">
    <cfRule type="expression" dxfId="870" priority="1071">
      <formula>AND($B186=TODAY())</formula>
    </cfRule>
  </conditionalFormatting>
  <conditionalFormatting sqref="P232">
    <cfRule type="expression" dxfId="869" priority="1069">
      <formula>AND($C232="Sa")</formula>
    </cfRule>
    <cfRule type="expression" dxfId="868" priority="1070">
      <formula>AND($C232="So")</formula>
    </cfRule>
  </conditionalFormatting>
  <conditionalFormatting sqref="P232">
    <cfRule type="expression" dxfId="867" priority="1068">
      <formula>AND($B232=TODAY())</formula>
    </cfRule>
  </conditionalFormatting>
  <conditionalFormatting sqref="O232">
    <cfRule type="expression" dxfId="866" priority="1066">
      <formula>AND($C232="Sa")</formula>
    </cfRule>
    <cfRule type="expression" dxfId="865" priority="1067">
      <formula>AND($C232="So")</formula>
    </cfRule>
  </conditionalFormatting>
  <conditionalFormatting sqref="O232">
    <cfRule type="expression" dxfId="864" priority="1065">
      <formula>AND($B232=TODAY())</formula>
    </cfRule>
  </conditionalFormatting>
  <conditionalFormatting sqref="N232">
    <cfRule type="expression" dxfId="863" priority="1063">
      <formula>AND($C232="Sa")</formula>
    </cfRule>
    <cfRule type="expression" dxfId="862" priority="1064">
      <formula>AND($C232="So")</formula>
    </cfRule>
  </conditionalFormatting>
  <conditionalFormatting sqref="N232">
    <cfRule type="expression" dxfId="861" priority="1062">
      <formula>AND($B232=TODAY())</formula>
    </cfRule>
  </conditionalFormatting>
  <conditionalFormatting sqref="Q232">
    <cfRule type="expression" dxfId="860" priority="1060">
      <formula>AND($C232="Sa")</formula>
    </cfRule>
    <cfRule type="expression" dxfId="859" priority="1061">
      <formula>AND($C232="So")</formula>
    </cfRule>
  </conditionalFormatting>
  <conditionalFormatting sqref="Q232">
    <cfRule type="expression" dxfId="858" priority="1059">
      <formula>AND($B232=TODAY())</formula>
    </cfRule>
  </conditionalFormatting>
  <conditionalFormatting sqref="P277">
    <cfRule type="expression" dxfId="857" priority="1057">
      <formula>AND($C277="Sa")</formula>
    </cfRule>
    <cfRule type="expression" dxfId="856" priority="1058">
      <formula>AND($C277="So")</formula>
    </cfRule>
  </conditionalFormatting>
  <conditionalFormatting sqref="P277">
    <cfRule type="expression" dxfId="855" priority="1056">
      <formula>AND($B277=TODAY())</formula>
    </cfRule>
  </conditionalFormatting>
  <conditionalFormatting sqref="O277">
    <cfRule type="expression" dxfId="854" priority="1054">
      <formula>AND($C277="Sa")</formula>
    </cfRule>
    <cfRule type="expression" dxfId="853" priority="1055">
      <formula>AND($C277="So")</formula>
    </cfRule>
  </conditionalFormatting>
  <conditionalFormatting sqref="O277">
    <cfRule type="expression" dxfId="852" priority="1053">
      <formula>AND($B277=TODAY())</formula>
    </cfRule>
  </conditionalFormatting>
  <conditionalFormatting sqref="N277">
    <cfRule type="expression" dxfId="851" priority="1051">
      <formula>AND($C277="Sa")</formula>
    </cfRule>
    <cfRule type="expression" dxfId="850" priority="1052">
      <formula>AND($C277="So")</formula>
    </cfRule>
  </conditionalFormatting>
  <conditionalFormatting sqref="N277">
    <cfRule type="expression" dxfId="849" priority="1050">
      <formula>AND($B277=TODAY())</formula>
    </cfRule>
  </conditionalFormatting>
  <conditionalFormatting sqref="Q277">
    <cfRule type="expression" dxfId="848" priority="1048">
      <formula>AND($C277="Sa")</formula>
    </cfRule>
    <cfRule type="expression" dxfId="847" priority="1049">
      <formula>AND($C277="So")</formula>
    </cfRule>
  </conditionalFormatting>
  <conditionalFormatting sqref="Q277">
    <cfRule type="expression" dxfId="846" priority="1047">
      <formula>AND($B277=TODAY())</formula>
    </cfRule>
  </conditionalFormatting>
  <conditionalFormatting sqref="P323">
    <cfRule type="expression" dxfId="845" priority="1045">
      <formula>AND($C323="Sa")</formula>
    </cfRule>
    <cfRule type="expression" dxfId="844" priority="1046">
      <formula>AND($C323="So")</formula>
    </cfRule>
  </conditionalFormatting>
  <conditionalFormatting sqref="P323">
    <cfRule type="expression" dxfId="843" priority="1044">
      <formula>AND($B323=TODAY())</formula>
    </cfRule>
  </conditionalFormatting>
  <conditionalFormatting sqref="O323">
    <cfRule type="expression" dxfId="842" priority="1042">
      <formula>AND($C323="Sa")</formula>
    </cfRule>
    <cfRule type="expression" dxfId="841" priority="1043">
      <formula>AND($C323="So")</formula>
    </cfRule>
  </conditionalFormatting>
  <conditionalFormatting sqref="O323">
    <cfRule type="expression" dxfId="840" priority="1041">
      <formula>AND($B323=TODAY())</formula>
    </cfRule>
  </conditionalFormatting>
  <conditionalFormatting sqref="N323">
    <cfRule type="expression" dxfId="839" priority="1039">
      <formula>AND($C323="Sa")</formula>
    </cfRule>
    <cfRule type="expression" dxfId="838" priority="1040">
      <formula>AND($C323="So")</formula>
    </cfRule>
  </conditionalFormatting>
  <conditionalFormatting sqref="N323">
    <cfRule type="expression" dxfId="837" priority="1038">
      <formula>AND($B323=TODAY())</formula>
    </cfRule>
  </conditionalFormatting>
  <conditionalFormatting sqref="Q323">
    <cfRule type="expression" dxfId="836" priority="1036">
      <formula>AND($C323="Sa")</formula>
    </cfRule>
    <cfRule type="expression" dxfId="835" priority="1037">
      <formula>AND($C323="So")</formula>
    </cfRule>
  </conditionalFormatting>
  <conditionalFormatting sqref="Q323">
    <cfRule type="expression" dxfId="834" priority="1035">
      <formula>AND($B323=TODAY())</formula>
    </cfRule>
  </conditionalFormatting>
  <conditionalFormatting sqref="P369">
    <cfRule type="expression" dxfId="833" priority="1033">
      <formula>AND($C369="Sa")</formula>
    </cfRule>
    <cfRule type="expression" dxfId="832" priority="1034">
      <formula>AND($C369="So")</formula>
    </cfRule>
  </conditionalFormatting>
  <conditionalFormatting sqref="P369">
    <cfRule type="expression" dxfId="831" priority="1032">
      <formula>AND($B369=TODAY())</formula>
    </cfRule>
  </conditionalFormatting>
  <conditionalFormatting sqref="O369">
    <cfRule type="expression" dxfId="830" priority="1030">
      <formula>AND($C369="Sa")</formula>
    </cfRule>
    <cfRule type="expression" dxfId="829" priority="1031">
      <formula>AND($C369="So")</formula>
    </cfRule>
  </conditionalFormatting>
  <conditionalFormatting sqref="O369">
    <cfRule type="expression" dxfId="828" priority="1029">
      <formula>AND($B369=TODAY())</formula>
    </cfRule>
  </conditionalFormatting>
  <conditionalFormatting sqref="N369">
    <cfRule type="expression" dxfId="827" priority="1027">
      <formula>AND($C369="Sa")</formula>
    </cfRule>
    <cfRule type="expression" dxfId="826" priority="1028">
      <formula>AND($C369="So")</formula>
    </cfRule>
  </conditionalFormatting>
  <conditionalFormatting sqref="N369">
    <cfRule type="expression" dxfId="825" priority="1026">
      <formula>AND($B369=TODAY())</formula>
    </cfRule>
  </conditionalFormatting>
  <conditionalFormatting sqref="Q369">
    <cfRule type="expression" dxfId="824" priority="1024">
      <formula>AND($C369="Sa")</formula>
    </cfRule>
    <cfRule type="expression" dxfId="823" priority="1025">
      <formula>AND($C369="So")</formula>
    </cfRule>
  </conditionalFormatting>
  <conditionalFormatting sqref="Q369">
    <cfRule type="expression" dxfId="822" priority="1023">
      <formula>AND($B369=TODAY())</formula>
    </cfRule>
  </conditionalFormatting>
  <conditionalFormatting sqref="P414">
    <cfRule type="expression" dxfId="821" priority="1021">
      <formula>AND($C414="Sa")</formula>
    </cfRule>
    <cfRule type="expression" dxfId="820" priority="1022">
      <formula>AND($C414="So")</formula>
    </cfRule>
  </conditionalFormatting>
  <conditionalFormatting sqref="P414">
    <cfRule type="expression" dxfId="819" priority="1020">
      <formula>AND($B414=TODAY())</formula>
    </cfRule>
  </conditionalFormatting>
  <conditionalFormatting sqref="O414">
    <cfRule type="expression" dxfId="818" priority="1018">
      <formula>AND($C414="Sa")</formula>
    </cfRule>
    <cfRule type="expression" dxfId="817" priority="1019">
      <formula>AND($C414="So")</formula>
    </cfRule>
  </conditionalFormatting>
  <conditionalFormatting sqref="O414">
    <cfRule type="expression" dxfId="816" priority="1017">
      <formula>AND($B414=TODAY())</formula>
    </cfRule>
  </conditionalFormatting>
  <conditionalFormatting sqref="N414">
    <cfRule type="expression" dxfId="815" priority="1015">
      <formula>AND($C414="Sa")</formula>
    </cfRule>
    <cfRule type="expression" dxfId="814" priority="1016">
      <formula>AND($C414="So")</formula>
    </cfRule>
  </conditionalFormatting>
  <conditionalFormatting sqref="N414">
    <cfRule type="expression" dxfId="813" priority="1014">
      <formula>AND($B414=TODAY())</formula>
    </cfRule>
  </conditionalFormatting>
  <conditionalFormatting sqref="Q414">
    <cfRule type="expression" dxfId="812" priority="1012">
      <formula>AND($C414="Sa")</formula>
    </cfRule>
    <cfRule type="expression" dxfId="811" priority="1013">
      <formula>AND($C414="So")</formula>
    </cfRule>
  </conditionalFormatting>
  <conditionalFormatting sqref="Q414">
    <cfRule type="expression" dxfId="810" priority="1011">
      <formula>AND($B414=TODAY())</formula>
    </cfRule>
  </conditionalFormatting>
  <conditionalFormatting sqref="P460">
    <cfRule type="expression" dxfId="809" priority="1009">
      <formula>AND($C460="Sa")</formula>
    </cfRule>
    <cfRule type="expression" dxfId="808" priority="1010">
      <formula>AND($C460="So")</formula>
    </cfRule>
  </conditionalFormatting>
  <conditionalFormatting sqref="P460">
    <cfRule type="expression" dxfId="807" priority="1008">
      <formula>AND($B460=TODAY())</formula>
    </cfRule>
  </conditionalFormatting>
  <conditionalFormatting sqref="O460">
    <cfRule type="expression" dxfId="806" priority="1006">
      <formula>AND($C460="Sa")</formula>
    </cfRule>
    <cfRule type="expression" dxfId="805" priority="1007">
      <formula>AND($C460="So")</formula>
    </cfRule>
  </conditionalFormatting>
  <conditionalFormatting sqref="O460">
    <cfRule type="expression" dxfId="804" priority="1005">
      <formula>AND($B460=TODAY())</formula>
    </cfRule>
  </conditionalFormatting>
  <conditionalFormatting sqref="N460">
    <cfRule type="expression" dxfId="803" priority="1003">
      <formula>AND($C460="Sa")</formula>
    </cfRule>
    <cfRule type="expression" dxfId="802" priority="1004">
      <formula>AND($C460="So")</formula>
    </cfRule>
  </conditionalFormatting>
  <conditionalFormatting sqref="N460">
    <cfRule type="expression" dxfId="801" priority="1002">
      <formula>AND($B460=TODAY())</formula>
    </cfRule>
  </conditionalFormatting>
  <conditionalFormatting sqref="Q460">
    <cfRule type="expression" dxfId="800" priority="1000">
      <formula>AND($C460="Sa")</formula>
    </cfRule>
    <cfRule type="expression" dxfId="799" priority="1001">
      <formula>AND($C460="So")</formula>
    </cfRule>
  </conditionalFormatting>
  <conditionalFormatting sqref="Q460">
    <cfRule type="expression" dxfId="798" priority="999">
      <formula>AND($B460=TODAY())</formula>
    </cfRule>
  </conditionalFormatting>
  <conditionalFormatting sqref="P505">
    <cfRule type="expression" dxfId="797" priority="997">
      <formula>AND($C505="Sa")</formula>
    </cfRule>
    <cfRule type="expression" dxfId="796" priority="998">
      <formula>AND($C505="So")</formula>
    </cfRule>
  </conditionalFormatting>
  <conditionalFormatting sqref="P505">
    <cfRule type="expression" dxfId="795" priority="996">
      <formula>AND($B505=TODAY())</formula>
    </cfRule>
  </conditionalFormatting>
  <conditionalFormatting sqref="O505">
    <cfRule type="expression" dxfId="794" priority="994">
      <formula>AND($C505="Sa")</formula>
    </cfRule>
    <cfRule type="expression" dxfId="793" priority="995">
      <formula>AND($C505="So")</formula>
    </cfRule>
  </conditionalFormatting>
  <conditionalFormatting sqref="O505">
    <cfRule type="expression" dxfId="792" priority="993">
      <formula>AND($B505=TODAY())</formula>
    </cfRule>
  </conditionalFormatting>
  <conditionalFormatting sqref="N505">
    <cfRule type="expression" dxfId="791" priority="991">
      <formula>AND($C505="Sa")</formula>
    </cfRule>
    <cfRule type="expression" dxfId="790" priority="992">
      <formula>AND($C505="So")</formula>
    </cfRule>
  </conditionalFormatting>
  <conditionalFormatting sqref="N505">
    <cfRule type="expression" dxfId="789" priority="990">
      <formula>AND($B505=TODAY())</formula>
    </cfRule>
  </conditionalFormatting>
  <conditionalFormatting sqref="Q505">
    <cfRule type="expression" dxfId="788" priority="988">
      <formula>AND($C505="Sa")</formula>
    </cfRule>
    <cfRule type="expression" dxfId="787" priority="989">
      <formula>AND($C505="So")</formula>
    </cfRule>
  </conditionalFormatting>
  <conditionalFormatting sqref="Q505">
    <cfRule type="expression" dxfId="786" priority="987">
      <formula>AND($B505=TODAY())</formula>
    </cfRule>
  </conditionalFormatting>
  <conditionalFormatting sqref="P551">
    <cfRule type="expression" dxfId="785" priority="985">
      <formula>AND($C551="Sa")</formula>
    </cfRule>
    <cfRule type="expression" dxfId="784" priority="986">
      <formula>AND($C551="So")</formula>
    </cfRule>
  </conditionalFormatting>
  <conditionalFormatting sqref="P551">
    <cfRule type="expression" dxfId="783" priority="984">
      <formula>AND($B551=TODAY())</formula>
    </cfRule>
  </conditionalFormatting>
  <conditionalFormatting sqref="O551">
    <cfRule type="expression" dxfId="782" priority="982">
      <formula>AND($C551="Sa")</formula>
    </cfRule>
    <cfRule type="expression" dxfId="781" priority="983">
      <formula>AND($C551="So")</formula>
    </cfRule>
  </conditionalFormatting>
  <conditionalFormatting sqref="O551">
    <cfRule type="expression" dxfId="780" priority="981">
      <formula>AND($B551=TODAY())</formula>
    </cfRule>
  </conditionalFormatting>
  <conditionalFormatting sqref="N551">
    <cfRule type="expression" dxfId="779" priority="979">
      <formula>AND($C551="Sa")</formula>
    </cfRule>
    <cfRule type="expression" dxfId="778" priority="980">
      <formula>AND($C551="So")</formula>
    </cfRule>
  </conditionalFormatting>
  <conditionalFormatting sqref="N551">
    <cfRule type="expression" dxfId="777" priority="978">
      <formula>AND($B551=TODAY())</formula>
    </cfRule>
  </conditionalFormatting>
  <conditionalFormatting sqref="Q551">
    <cfRule type="expression" dxfId="776" priority="976">
      <formula>AND($C551="Sa")</formula>
    </cfRule>
    <cfRule type="expression" dxfId="775" priority="977">
      <formula>AND($C551="So")</formula>
    </cfRule>
  </conditionalFormatting>
  <conditionalFormatting sqref="Q551">
    <cfRule type="expression" dxfId="774" priority="975">
      <formula>AND($B551=TODAY())</formula>
    </cfRule>
  </conditionalFormatting>
  <conditionalFormatting sqref="AC2">
    <cfRule type="expression" dxfId="773" priority="974">
      <formula>AND(AC2="")</formula>
    </cfRule>
  </conditionalFormatting>
  <conditionalFormatting sqref="AS552">
    <cfRule type="expression" dxfId="772" priority="972">
      <formula>AND($C552="Sa")</formula>
    </cfRule>
    <cfRule type="expression" dxfId="771" priority="973">
      <formula>AND($C552="So")</formula>
    </cfRule>
  </conditionalFormatting>
  <conditionalFormatting sqref="AS552">
    <cfRule type="expression" dxfId="770" priority="971">
      <formula>AND($B552=TODAY())</formula>
    </cfRule>
  </conditionalFormatting>
  <conditionalFormatting sqref="AR552">
    <cfRule type="expression" dxfId="769" priority="969">
      <formula>AND($C552="Sa")</formula>
    </cfRule>
    <cfRule type="expression" dxfId="768" priority="970">
      <formula>AND($C552="So")</formula>
    </cfRule>
  </conditionalFormatting>
  <conditionalFormatting sqref="AR552">
    <cfRule type="expression" dxfId="767" priority="968">
      <formula>AND($B552=TODAY())</formula>
    </cfRule>
  </conditionalFormatting>
  <conditionalFormatting sqref="AC552">
    <cfRule type="expression" dxfId="766" priority="966">
      <formula>AND($C552="Sa")</formula>
    </cfRule>
    <cfRule type="expression" dxfId="765" priority="967">
      <formula>AND($C552="So")</formula>
    </cfRule>
  </conditionalFormatting>
  <conditionalFormatting sqref="AC552">
    <cfRule type="expression" dxfId="764" priority="965">
      <formula>AND($B552=TODAY())</formula>
    </cfRule>
  </conditionalFormatting>
  <conditionalFormatting sqref="AT552">
    <cfRule type="expression" dxfId="763" priority="963">
      <formula>AND($C552="Sa")</formula>
    </cfRule>
    <cfRule type="expression" dxfId="762" priority="964">
      <formula>AND($C552="So")</formula>
    </cfRule>
  </conditionalFormatting>
  <conditionalFormatting sqref="AT552">
    <cfRule type="expression" dxfId="761" priority="962">
      <formula>AND($B552=TODAY())</formula>
    </cfRule>
  </conditionalFormatting>
  <conditionalFormatting sqref="AS95">
    <cfRule type="expression" dxfId="760" priority="960">
      <formula>AND($C95="Sa")</formula>
    </cfRule>
    <cfRule type="expression" dxfId="759" priority="961">
      <formula>AND($C95="So")</formula>
    </cfRule>
  </conditionalFormatting>
  <conditionalFormatting sqref="AS95">
    <cfRule type="expression" dxfId="758" priority="959">
      <formula>AND($B95=TODAY())</formula>
    </cfRule>
  </conditionalFormatting>
  <conditionalFormatting sqref="AR95">
    <cfRule type="expression" dxfId="757" priority="957">
      <formula>AND($C95="Sa")</formula>
    </cfRule>
    <cfRule type="expression" dxfId="756" priority="958">
      <formula>AND($C95="So")</formula>
    </cfRule>
  </conditionalFormatting>
  <conditionalFormatting sqref="AR95">
    <cfRule type="expression" dxfId="755" priority="956">
      <formula>AND($B95=TODAY())</formula>
    </cfRule>
  </conditionalFormatting>
  <conditionalFormatting sqref="AC95">
    <cfRule type="expression" dxfId="754" priority="954">
      <formula>AND($C95="Sa")</formula>
    </cfRule>
    <cfRule type="expression" dxfId="753" priority="955">
      <formula>AND($C95="So")</formula>
    </cfRule>
  </conditionalFormatting>
  <conditionalFormatting sqref="AC95">
    <cfRule type="expression" dxfId="752" priority="953">
      <formula>AND($B95=TODAY())</formula>
    </cfRule>
  </conditionalFormatting>
  <conditionalFormatting sqref="AT95">
    <cfRule type="expression" dxfId="751" priority="951">
      <formula>AND($C95="Sa")</formula>
    </cfRule>
    <cfRule type="expression" dxfId="750" priority="952">
      <formula>AND($C95="So")</formula>
    </cfRule>
  </conditionalFormatting>
  <conditionalFormatting sqref="AT95">
    <cfRule type="expression" dxfId="749" priority="950">
      <formula>AND($B95=TODAY())</formula>
    </cfRule>
  </conditionalFormatting>
  <conditionalFormatting sqref="AS141">
    <cfRule type="expression" dxfId="748" priority="948">
      <formula>AND($C141="Sa")</formula>
    </cfRule>
    <cfRule type="expression" dxfId="747" priority="949">
      <formula>AND($C141="So")</formula>
    </cfRule>
  </conditionalFormatting>
  <conditionalFormatting sqref="AS141">
    <cfRule type="expression" dxfId="746" priority="947">
      <formula>AND($B141=TODAY())</formula>
    </cfRule>
  </conditionalFormatting>
  <conditionalFormatting sqref="AR141">
    <cfRule type="expression" dxfId="745" priority="945">
      <formula>AND($C141="Sa")</formula>
    </cfRule>
    <cfRule type="expression" dxfId="744" priority="946">
      <formula>AND($C141="So")</formula>
    </cfRule>
  </conditionalFormatting>
  <conditionalFormatting sqref="AR141">
    <cfRule type="expression" dxfId="743" priority="944">
      <formula>AND($B141=TODAY())</formula>
    </cfRule>
  </conditionalFormatting>
  <conditionalFormatting sqref="AC141">
    <cfRule type="expression" dxfId="742" priority="942">
      <formula>AND($C141="Sa")</formula>
    </cfRule>
    <cfRule type="expression" dxfId="741" priority="943">
      <formula>AND($C141="So")</formula>
    </cfRule>
  </conditionalFormatting>
  <conditionalFormatting sqref="AC141">
    <cfRule type="expression" dxfId="740" priority="941">
      <formula>AND($B141=TODAY())</formula>
    </cfRule>
  </conditionalFormatting>
  <conditionalFormatting sqref="AT141">
    <cfRule type="expression" dxfId="739" priority="939">
      <formula>AND($C141="Sa")</formula>
    </cfRule>
    <cfRule type="expression" dxfId="738" priority="940">
      <formula>AND($C141="So")</formula>
    </cfRule>
  </conditionalFormatting>
  <conditionalFormatting sqref="AT141">
    <cfRule type="expression" dxfId="737" priority="938">
      <formula>AND($B141=TODAY())</formula>
    </cfRule>
  </conditionalFormatting>
  <conditionalFormatting sqref="AS186">
    <cfRule type="expression" dxfId="736" priority="936">
      <formula>AND($C186="Sa")</formula>
    </cfRule>
    <cfRule type="expression" dxfId="735" priority="937">
      <formula>AND($C186="So")</formula>
    </cfRule>
  </conditionalFormatting>
  <conditionalFormatting sqref="AS186">
    <cfRule type="expression" dxfId="734" priority="935">
      <formula>AND($B186=TODAY())</formula>
    </cfRule>
  </conditionalFormatting>
  <conditionalFormatting sqref="AR186">
    <cfRule type="expression" dxfId="733" priority="933">
      <formula>AND($C186="Sa")</formula>
    </cfRule>
    <cfRule type="expression" dxfId="732" priority="934">
      <formula>AND($C186="So")</formula>
    </cfRule>
  </conditionalFormatting>
  <conditionalFormatting sqref="AR186">
    <cfRule type="expression" dxfId="731" priority="932">
      <formula>AND($B186=TODAY())</formula>
    </cfRule>
  </conditionalFormatting>
  <conditionalFormatting sqref="AC186">
    <cfRule type="expression" dxfId="730" priority="930">
      <formula>AND($C186="Sa")</formula>
    </cfRule>
    <cfRule type="expression" dxfId="729" priority="931">
      <formula>AND($C186="So")</formula>
    </cfRule>
  </conditionalFormatting>
  <conditionalFormatting sqref="AC186">
    <cfRule type="expression" dxfId="728" priority="929">
      <formula>AND($B186=TODAY())</formula>
    </cfRule>
  </conditionalFormatting>
  <conditionalFormatting sqref="AT186">
    <cfRule type="expression" dxfId="727" priority="927">
      <formula>AND($C186="Sa")</formula>
    </cfRule>
    <cfRule type="expression" dxfId="726" priority="928">
      <formula>AND($C186="So")</formula>
    </cfRule>
  </conditionalFormatting>
  <conditionalFormatting sqref="AT186">
    <cfRule type="expression" dxfId="725" priority="926">
      <formula>AND($B186=TODAY())</formula>
    </cfRule>
  </conditionalFormatting>
  <conditionalFormatting sqref="AS232">
    <cfRule type="expression" dxfId="724" priority="924">
      <formula>AND($C232="Sa")</formula>
    </cfRule>
    <cfRule type="expression" dxfId="723" priority="925">
      <formula>AND($C232="So")</formula>
    </cfRule>
  </conditionalFormatting>
  <conditionalFormatting sqref="AS232">
    <cfRule type="expression" dxfId="722" priority="923">
      <formula>AND($B232=TODAY())</formula>
    </cfRule>
  </conditionalFormatting>
  <conditionalFormatting sqref="AR232">
    <cfRule type="expression" dxfId="721" priority="921">
      <formula>AND($C232="Sa")</formula>
    </cfRule>
    <cfRule type="expression" dxfId="720" priority="922">
      <formula>AND($C232="So")</formula>
    </cfRule>
  </conditionalFormatting>
  <conditionalFormatting sqref="AR232">
    <cfRule type="expression" dxfId="719" priority="920">
      <formula>AND($B232=TODAY())</formula>
    </cfRule>
  </conditionalFormatting>
  <conditionalFormatting sqref="AC232">
    <cfRule type="expression" dxfId="718" priority="918">
      <formula>AND($C232="Sa")</formula>
    </cfRule>
    <cfRule type="expression" dxfId="717" priority="919">
      <formula>AND($C232="So")</formula>
    </cfRule>
  </conditionalFormatting>
  <conditionalFormatting sqref="AC232">
    <cfRule type="expression" dxfId="716" priority="917">
      <formula>AND($B232=TODAY())</formula>
    </cfRule>
  </conditionalFormatting>
  <conditionalFormatting sqref="AT232">
    <cfRule type="expression" dxfId="715" priority="915">
      <formula>AND($C232="Sa")</formula>
    </cfRule>
    <cfRule type="expression" dxfId="714" priority="916">
      <formula>AND($C232="So")</formula>
    </cfRule>
  </conditionalFormatting>
  <conditionalFormatting sqref="AT232">
    <cfRule type="expression" dxfId="713" priority="914">
      <formula>AND($B232=TODAY())</formula>
    </cfRule>
  </conditionalFormatting>
  <conditionalFormatting sqref="AS277">
    <cfRule type="expression" dxfId="712" priority="912">
      <formula>AND($C277="Sa")</formula>
    </cfRule>
    <cfRule type="expression" dxfId="711" priority="913">
      <formula>AND($C277="So")</formula>
    </cfRule>
  </conditionalFormatting>
  <conditionalFormatting sqref="AS277">
    <cfRule type="expression" dxfId="710" priority="911">
      <formula>AND($B277=TODAY())</formula>
    </cfRule>
  </conditionalFormatting>
  <conditionalFormatting sqref="AR277">
    <cfRule type="expression" dxfId="709" priority="909">
      <formula>AND($C277="Sa")</formula>
    </cfRule>
    <cfRule type="expression" dxfId="708" priority="910">
      <formula>AND($C277="So")</formula>
    </cfRule>
  </conditionalFormatting>
  <conditionalFormatting sqref="AR277">
    <cfRule type="expression" dxfId="707" priority="908">
      <formula>AND($B277=TODAY())</formula>
    </cfRule>
  </conditionalFormatting>
  <conditionalFormatting sqref="AC277">
    <cfRule type="expression" dxfId="706" priority="906">
      <formula>AND($C277="Sa")</formula>
    </cfRule>
    <cfRule type="expression" dxfId="705" priority="907">
      <formula>AND($C277="So")</formula>
    </cfRule>
  </conditionalFormatting>
  <conditionalFormatting sqref="AC277">
    <cfRule type="expression" dxfId="704" priority="905">
      <formula>AND($B277=TODAY())</formula>
    </cfRule>
  </conditionalFormatting>
  <conditionalFormatting sqref="AT277">
    <cfRule type="expression" dxfId="703" priority="903">
      <formula>AND($C277="Sa")</formula>
    </cfRule>
    <cfRule type="expression" dxfId="702" priority="904">
      <formula>AND($C277="So")</formula>
    </cfRule>
  </conditionalFormatting>
  <conditionalFormatting sqref="AT277">
    <cfRule type="expression" dxfId="701" priority="902">
      <formula>AND($B277=TODAY())</formula>
    </cfRule>
  </conditionalFormatting>
  <conditionalFormatting sqref="AS323">
    <cfRule type="expression" dxfId="700" priority="900">
      <formula>AND($C323="Sa")</formula>
    </cfRule>
    <cfRule type="expression" dxfId="699" priority="901">
      <formula>AND($C323="So")</formula>
    </cfRule>
  </conditionalFormatting>
  <conditionalFormatting sqref="AS323">
    <cfRule type="expression" dxfId="698" priority="899">
      <formula>AND($B323=TODAY())</formula>
    </cfRule>
  </conditionalFormatting>
  <conditionalFormatting sqref="AR323">
    <cfRule type="expression" dxfId="697" priority="897">
      <formula>AND($C323="Sa")</formula>
    </cfRule>
    <cfRule type="expression" dxfId="696" priority="898">
      <formula>AND($C323="So")</formula>
    </cfRule>
  </conditionalFormatting>
  <conditionalFormatting sqref="AR323">
    <cfRule type="expression" dxfId="695" priority="896">
      <formula>AND($B323=TODAY())</formula>
    </cfRule>
  </conditionalFormatting>
  <conditionalFormatting sqref="AC323">
    <cfRule type="expression" dxfId="694" priority="894">
      <formula>AND($C323="Sa")</formula>
    </cfRule>
    <cfRule type="expression" dxfId="693" priority="895">
      <formula>AND($C323="So")</formula>
    </cfRule>
  </conditionalFormatting>
  <conditionalFormatting sqref="AC323">
    <cfRule type="expression" dxfId="692" priority="893">
      <formula>AND($B323=TODAY())</formula>
    </cfRule>
  </conditionalFormatting>
  <conditionalFormatting sqref="AT323">
    <cfRule type="expression" dxfId="691" priority="891">
      <formula>AND($C323="Sa")</formula>
    </cfRule>
    <cfRule type="expression" dxfId="690" priority="892">
      <formula>AND($C323="So")</formula>
    </cfRule>
  </conditionalFormatting>
  <conditionalFormatting sqref="AT323">
    <cfRule type="expression" dxfId="689" priority="890">
      <formula>AND($B323=TODAY())</formula>
    </cfRule>
  </conditionalFormatting>
  <conditionalFormatting sqref="AS369">
    <cfRule type="expression" dxfId="688" priority="888">
      <formula>AND($C369="Sa")</formula>
    </cfRule>
    <cfRule type="expression" dxfId="687" priority="889">
      <formula>AND($C369="So")</formula>
    </cfRule>
  </conditionalFormatting>
  <conditionalFormatting sqref="AS369">
    <cfRule type="expression" dxfId="686" priority="887">
      <formula>AND($B369=TODAY())</formula>
    </cfRule>
  </conditionalFormatting>
  <conditionalFormatting sqref="AR369">
    <cfRule type="expression" dxfId="685" priority="885">
      <formula>AND($C369="Sa")</formula>
    </cfRule>
    <cfRule type="expression" dxfId="684" priority="886">
      <formula>AND($C369="So")</formula>
    </cfRule>
  </conditionalFormatting>
  <conditionalFormatting sqref="AR369">
    <cfRule type="expression" dxfId="683" priority="884">
      <formula>AND($B369=TODAY())</formula>
    </cfRule>
  </conditionalFormatting>
  <conditionalFormatting sqref="AC369">
    <cfRule type="expression" dxfId="682" priority="882">
      <formula>AND($C369="Sa")</formula>
    </cfRule>
    <cfRule type="expression" dxfId="681" priority="883">
      <formula>AND($C369="So")</formula>
    </cfRule>
  </conditionalFormatting>
  <conditionalFormatting sqref="AC369">
    <cfRule type="expression" dxfId="680" priority="881">
      <formula>AND($B369=TODAY())</formula>
    </cfRule>
  </conditionalFormatting>
  <conditionalFormatting sqref="AT369">
    <cfRule type="expression" dxfId="679" priority="879">
      <formula>AND($C369="Sa")</formula>
    </cfRule>
    <cfRule type="expression" dxfId="678" priority="880">
      <formula>AND($C369="So")</formula>
    </cfRule>
  </conditionalFormatting>
  <conditionalFormatting sqref="AT369">
    <cfRule type="expression" dxfId="677" priority="878">
      <formula>AND($B369=TODAY())</formula>
    </cfRule>
  </conditionalFormatting>
  <conditionalFormatting sqref="AS414">
    <cfRule type="expression" dxfId="676" priority="876">
      <formula>AND($C414="Sa")</formula>
    </cfRule>
    <cfRule type="expression" dxfId="675" priority="877">
      <formula>AND($C414="So")</formula>
    </cfRule>
  </conditionalFormatting>
  <conditionalFormatting sqref="AS414">
    <cfRule type="expression" dxfId="674" priority="875">
      <formula>AND($B414=TODAY())</formula>
    </cfRule>
  </conditionalFormatting>
  <conditionalFormatting sqref="AR414">
    <cfRule type="expression" dxfId="673" priority="873">
      <formula>AND($C414="Sa")</formula>
    </cfRule>
    <cfRule type="expression" dxfId="672" priority="874">
      <formula>AND($C414="So")</formula>
    </cfRule>
  </conditionalFormatting>
  <conditionalFormatting sqref="AR414">
    <cfRule type="expression" dxfId="671" priority="872">
      <formula>AND($B414=TODAY())</formula>
    </cfRule>
  </conditionalFormatting>
  <conditionalFormatting sqref="AC414">
    <cfRule type="expression" dxfId="670" priority="870">
      <formula>AND($C414="Sa")</formula>
    </cfRule>
    <cfRule type="expression" dxfId="669" priority="871">
      <formula>AND($C414="So")</formula>
    </cfRule>
  </conditionalFormatting>
  <conditionalFormatting sqref="AC414">
    <cfRule type="expression" dxfId="668" priority="869">
      <formula>AND($B414=TODAY())</formula>
    </cfRule>
  </conditionalFormatting>
  <conditionalFormatting sqref="AT414">
    <cfRule type="expression" dxfId="667" priority="867">
      <formula>AND($C414="Sa")</formula>
    </cfRule>
    <cfRule type="expression" dxfId="666" priority="868">
      <formula>AND($C414="So")</formula>
    </cfRule>
  </conditionalFormatting>
  <conditionalFormatting sqref="AT414">
    <cfRule type="expression" dxfId="665" priority="866">
      <formula>AND($B414=TODAY())</formula>
    </cfRule>
  </conditionalFormatting>
  <conditionalFormatting sqref="AS460">
    <cfRule type="expression" dxfId="664" priority="864">
      <formula>AND($C460="Sa")</formula>
    </cfRule>
    <cfRule type="expression" dxfId="663" priority="865">
      <formula>AND($C460="So")</formula>
    </cfRule>
  </conditionalFormatting>
  <conditionalFormatting sqref="AS460">
    <cfRule type="expression" dxfId="662" priority="863">
      <formula>AND($B460=TODAY())</formula>
    </cfRule>
  </conditionalFormatting>
  <conditionalFormatting sqref="AR460">
    <cfRule type="expression" dxfId="661" priority="861">
      <formula>AND($C460="Sa")</formula>
    </cfRule>
    <cfRule type="expression" dxfId="660" priority="862">
      <formula>AND($C460="So")</formula>
    </cfRule>
  </conditionalFormatting>
  <conditionalFormatting sqref="AR460">
    <cfRule type="expression" dxfId="659" priority="860">
      <formula>AND($B460=TODAY())</formula>
    </cfRule>
  </conditionalFormatting>
  <conditionalFormatting sqref="AC460">
    <cfRule type="expression" dxfId="658" priority="858">
      <formula>AND($C460="Sa")</formula>
    </cfRule>
    <cfRule type="expression" dxfId="657" priority="859">
      <formula>AND($C460="So")</formula>
    </cfRule>
  </conditionalFormatting>
  <conditionalFormatting sqref="AC460">
    <cfRule type="expression" dxfId="656" priority="857">
      <formula>AND($B460=TODAY())</formula>
    </cfRule>
  </conditionalFormatting>
  <conditionalFormatting sqref="AT460">
    <cfRule type="expression" dxfId="655" priority="855">
      <formula>AND($C460="Sa")</formula>
    </cfRule>
    <cfRule type="expression" dxfId="654" priority="856">
      <formula>AND($C460="So")</formula>
    </cfRule>
  </conditionalFormatting>
  <conditionalFormatting sqref="AT460">
    <cfRule type="expression" dxfId="653" priority="854">
      <formula>AND($B460=TODAY())</formula>
    </cfRule>
  </conditionalFormatting>
  <conditionalFormatting sqref="AS505">
    <cfRule type="expression" dxfId="652" priority="852">
      <formula>AND($C505="Sa")</formula>
    </cfRule>
    <cfRule type="expression" dxfId="651" priority="853">
      <formula>AND($C505="So")</formula>
    </cfRule>
  </conditionalFormatting>
  <conditionalFormatting sqref="AS505">
    <cfRule type="expression" dxfId="650" priority="851">
      <formula>AND($B505=TODAY())</formula>
    </cfRule>
  </conditionalFormatting>
  <conditionalFormatting sqref="AR505">
    <cfRule type="expression" dxfId="649" priority="849">
      <formula>AND($C505="Sa")</formula>
    </cfRule>
    <cfRule type="expression" dxfId="648" priority="850">
      <formula>AND($C505="So")</formula>
    </cfRule>
  </conditionalFormatting>
  <conditionalFormatting sqref="AR505">
    <cfRule type="expression" dxfId="647" priority="848">
      <formula>AND($B505=TODAY())</formula>
    </cfRule>
  </conditionalFormatting>
  <conditionalFormatting sqref="AC505">
    <cfRule type="expression" dxfId="646" priority="846">
      <formula>AND($C505="Sa")</formula>
    </cfRule>
    <cfRule type="expression" dxfId="645" priority="847">
      <formula>AND($C505="So")</formula>
    </cfRule>
  </conditionalFormatting>
  <conditionalFormatting sqref="AC505">
    <cfRule type="expression" dxfId="644" priority="845">
      <formula>AND($B505=TODAY())</formula>
    </cfRule>
  </conditionalFormatting>
  <conditionalFormatting sqref="AT505">
    <cfRule type="expression" dxfId="643" priority="843">
      <formula>AND($C505="Sa")</formula>
    </cfRule>
    <cfRule type="expression" dxfId="642" priority="844">
      <formula>AND($C505="So")</formula>
    </cfRule>
  </conditionalFormatting>
  <conditionalFormatting sqref="AT505">
    <cfRule type="expression" dxfId="641" priority="842">
      <formula>AND($B505=TODAY())</formula>
    </cfRule>
  </conditionalFormatting>
  <conditionalFormatting sqref="AS551">
    <cfRule type="expression" dxfId="640" priority="840">
      <formula>AND($C551="Sa")</formula>
    </cfRule>
    <cfRule type="expression" dxfId="639" priority="841">
      <formula>AND($C551="So")</formula>
    </cfRule>
  </conditionalFormatting>
  <conditionalFormatting sqref="AS551">
    <cfRule type="expression" dxfId="638" priority="839">
      <formula>AND($B551=TODAY())</formula>
    </cfRule>
  </conditionalFormatting>
  <conditionalFormatting sqref="AR551">
    <cfRule type="expression" dxfId="637" priority="837">
      <formula>AND($C551="Sa")</formula>
    </cfRule>
    <cfRule type="expression" dxfId="636" priority="838">
      <formula>AND($C551="So")</formula>
    </cfRule>
  </conditionalFormatting>
  <conditionalFormatting sqref="AR551">
    <cfRule type="expression" dxfId="635" priority="836">
      <formula>AND($B551=TODAY())</formula>
    </cfRule>
  </conditionalFormatting>
  <conditionalFormatting sqref="AC551">
    <cfRule type="expression" dxfId="634" priority="834">
      <formula>AND($C551="Sa")</formula>
    </cfRule>
    <cfRule type="expression" dxfId="633" priority="835">
      <formula>AND($C551="So")</formula>
    </cfRule>
  </conditionalFormatting>
  <conditionalFormatting sqref="AC551">
    <cfRule type="expression" dxfId="632" priority="833">
      <formula>AND($B551=TODAY())</formula>
    </cfRule>
  </conditionalFormatting>
  <conditionalFormatting sqref="AT551">
    <cfRule type="expression" dxfId="631" priority="831">
      <formula>AND($C551="Sa")</formula>
    </cfRule>
    <cfRule type="expression" dxfId="630" priority="832">
      <formula>AND($C551="So")</formula>
    </cfRule>
  </conditionalFormatting>
  <conditionalFormatting sqref="AT551">
    <cfRule type="expression" dxfId="629" priority="830">
      <formula>AND($B551=TODAY())</formula>
    </cfRule>
  </conditionalFormatting>
  <conditionalFormatting sqref="AQ552 AG552:AL552">
    <cfRule type="expression" dxfId="628" priority="828">
      <formula>AND($C552="Sa")</formula>
    </cfRule>
    <cfRule type="expression" dxfId="627" priority="829">
      <formula>AND($C552="So")</formula>
    </cfRule>
  </conditionalFormatting>
  <conditionalFormatting sqref="AQ552 AG552:AL552">
    <cfRule type="expression" dxfId="626" priority="827">
      <formula>AND($B552=TODAY())</formula>
    </cfRule>
  </conditionalFormatting>
  <conditionalFormatting sqref="AM2">
    <cfRule type="expression" dxfId="625" priority="826">
      <formula>AND(AM2="")</formula>
    </cfRule>
  </conditionalFormatting>
  <conditionalFormatting sqref="AO552">
    <cfRule type="expression" dxfId="624" priority="824">
      <formula>AND($C552="Sa")</formula>
    </cfRule>
    <cfRule type="expression" dxfId="623" priority="825">
      <formula>AND($C552="So")</formula>
    </cfRule>
  </conditionalFormatting>
  <conditionalFormatting sqref="AO552">
    <cfRule type="expression" dxfId="622" priority="823">
      <formula>AND($B552=TODAY())</formula>
    </cfRule>
  </conditionalFormatting>
  <conditionalFormatting sqref="AN552">
    <cfRule type="expression" dxfId="621" priority="821">
      <formula>AND($C552="Sa")</formula>
    </cfRule>
    <cfRule type="expression" dxfId="620" priority="822">
      <formula>AND($C552="So")</formula>
    </cfRule>
  </conditionalFormatting>
  <conditionalFormatting sqref="AN552">
    <cfRule type="expression" dxfId="619" priority="820">
      <formula>AND($B552=TODAY())</formula>
    </cfRule>
  </conditionalFormatting>
  <conditionalFormatting sqref="AM552">
    <cfRule type="expression" dxfId="618" priority="818">
      <formula>AND($C552="Sa")</formula>
    </cfRule>
    <cfRule type="expression" dxfId="617" priority="819">
      <formula>AND($C552="So")</formula>
    </cfRule>
  </conditionalFormatting>
  <conditionalFormatting sqref="AM552">
    <cfRule type="expression" dxfId="616" priority="817">
      <formula>AND($B552=TODAY())</formula>
    </cfRule>
  </conditionalFormatting>
  <conditionalFormatting sqref="AP552">
    <cfRule type="expression" dxfId="615" priority="815">
      <formula>AND($C552="Sa")</formula>
    </cfRule>
    <cfRule type="expression" dxfId="614" priority="816">
      <formula>AND($C552="So")</formula>
    </cfRule>
  </conditionalFormatting>
  <conditionalFormatting sqref="AP552">
    <cfRule type="expression" dxfId="613" priority="814">
      <formula>AND($B552=TODAY())</formula>
    </cfRule>
  </conditionalFormatting>
  <conditionalFormatting sqref="AQ95 AG95:AL95">
    <cfRule type="expression" dxfId="612" priority="812">
      <formula>AND($C95="Sa")</formula>
    </cfRule>
    <cfRule type="expression" dxfId="611" priority="813">
      <formula>AND($C95="So")</formula>
    </cfRule>
  </conditionalFormatting>
  <conditionalFormatting sqref="AQ95 AG95:AL95">
    <cfRule type="expression" dxfId="610" priority="811">
      <formula>AND($B95=TODAY())</formula>
    </cfRule>
  </conditionalFormatting>
  <conditionalFormatting sqref="AO95">
    <cfRule type="expression" dxfId="609" priority="809">
      <formula>AND($C95="Sa")</formula>
    </cfRule>
    <cfRule type="expression" dxfId="608" priority="810">
      <formula>AND($C95="So")</formula>
    </cfRule>
  </conditionalFormatting>
  <conditionalFormatting sqref="AO95">
    <cfRule type="expression" dxfId="607" priority="808">
      <formula>AND($B95=TODAY())</formula>
    </cfRule>
  </conditionalFormatting>
  <conditionalFormatting sqref="AN95">
    <cfRule type="expression" dxfId="606" priority="806">
      <formula>AND($C95="Sa")</formula>
    </cfRule>
    <cfRule type="expression" dxfId="605" priority="807">
      <formula>AND($C95="So")</formula>
    </cfRule>
  </conditionalFormatting>
  <conditionalFormatting sqref="AN95">
    <cfRule type="expression" dxfId="604" priority="805">
      <formula>AND($B95=TODAY())</formula>
    </cfRule>
  </conditionalFormatting>
  <conditionalFormatting sqref="AM95">
    <cfRule type="expression" dxfId="603" priority="803">
      <formula>AND($C95="Sa")</formula>
    </cfRule>
    <cfRule type="expression" dxfId="602" priority="804">
      <formula>AND($C95="So")</formula>
    </cfRule>
  </conditionalFormatting>
  <conditionalFormatting sqref="AM95">
    <cfRule type="expression" dxfId="601" priority="802">
      <formula>AND($B95=TODAY())</formula>
    </cfRule>
  </conditionalFormatting>
  <conditionalFormatting sqref="AP95">
    <cfRule type="expression" dxfId="600" priority="800">
      <formula>AND($C95="Sa")</formula>
    </cfRule>
    <cfRule type="expression" dxfId="599" priority="801">
      <formula>AND($C95="So")</formula>
    </cfRule>
  </conditionalFormatting>
  <conditionalFormatting sqref="AP95">
    <cfRule type="expression" dxfId="598" priority="799">
      <formula>AND($B95=TODAY())</formula>
    </cfRule>
  </conditionalFormatting>
  <conditionalFormatting sqref="AQ141 AG141:AL141">
    <cfRule type="expression" dxfId="597" priority="797">
      <formula>AND($C141="Sa")</formula>
    </cfRule>
    <cfRule type="expression" dxfId="596" priority="798">
      <formula>AND($C141="So")</formula>
    </cfRule>
  </conditionalFormatting>
  <conditionalFormatting sqref="AQ141 AG141:AL141">
    <cfRule type="expression" dxfId="595" priority="796">
      <formula>AND($B141=TODAY())</formula>
    </cfRule>
  </conditionalFormatting>
  <conditionalFormatting sqref="AO141">
    <cfRule type="expression" dxfId="594" priority="794">
      <formula>AND($C141="Sa")</formula>
    </cfRule>
    <cfRule type="expression" dxfId="593" priority="795">
      <formula>AND($C141="So")</formula>
    </cfRule>
  </conditionalFormatting>
  <conditionalFormatting sqref="AO141">
    <cfRule type="expression" dxfId="592" priority="793">
      <formula>AND($B141=TODAY())</formula>
    </cfRule>
  </conditionalFormatting>
  <conditionalFormatting sqref="AN141">
    <cfRule type="expression" dxfId="591" priority="791">
      <formula>AND($C141="Sa")</formula>
    </cfRule>
    <cfRule type="expression" dxfId="590" priority="792">
      <formula>AND($C141="So")</formula>
    </cfRule>
  </conditionalFormatting>
  <conditionalFormatting sqref="AN141">
    <cfRule type="expression" dxfId="589" priority="790">
      <formula>AND($B141=TODAY())</formula>
    </cfRule>
  </conditionalFormatting>
  <conditionalFormatting sqref="AM141">
    <cfRule type="expression" dxfId="588" priority="788">
      <formula>AND($C141="Sa")</formula>
    </cfRule>
    <cfRule type="expression" dxfId="587" priority="789">
      <formula>AND($C141="So")</formula>
    </cfRule>
  </conditionalFormatting>
  <conditionalFormatting sqref="AM141">
    <cfRule type="expression" dxfId="586" priority="787">
      <formula>AND($B141=TODAY())</formula>
    </cfRule>
  </conditionalFormatting>
  <conditionalFormatting sqref="AP141">
    <cfRule type="expression" dxfId="585" priority="785">
      <formula>AND($C141="Sa")</formula>
    </cfRule>
    <cfRule type="expression" dxfId="584" priority="786">
      <formula>AND($C141="So")</formula>
    </cfRule>
  </conditionalFormatting>
  <conditionalFormatting sqref="AP141">
    <cfRule type="expression" dxfId="583" priority="784">
      <formula>AND($B141=TODAY())</formula>
    </cfRule>
  </conditionalFormatting>
  <conditionalFormatting sqref="AQ186 AG186:AL186">
    <cfRule type="expression" dxfId="582" priority="782">
      <formula>AND($C186="Sa")</formula>
    </cfRule>
    <cfRule type="expression" dxfId="581" priority="783">
      <formula>AND($C186="So")</formula>
    </cfRule>
  </conditionalFormatting>
  <conditionalFormatting sqref="AQ186 AG186:AL186">
    <cfRule type="expression" dxfId="580" priority="781">
      <formula>AND($B186=TODAY())</formula>
    </cfRule>
  </conditionalFormatting>
  <conditionalFormatting sqref="AO186">
    <cfRule type="expression" dxfId="579" priority="779">
      <formula>AND($C186="Sa")</formula>
    </cfRule>
    <cfRule type="expression" dxfId="578" priority="780">
      <formula>AND($C186="So")</formula>
    </cfRule>
  </conditionalFormatting>
  <conditionalFormatting sqref="AO186">
    <cfRule type="expression" dxfId="577" priority="778">
      <formula>AND($B186=TODAY())</formula>
    </cfRule>
  </conditionalFormatting>
  <conditionalFormatting sqref="AN186">
    <cfRule type="expression" dxfId="576" priority="776">
      <formula>AND($C186="Sa")</formula>
    </cfRule>
    <cfRule type="expression" dxfId="575" priority="777">
      <formula>AND($C186="So")</formula>
    </cfRule>
  </conditionalFormatting>
  <conditionalFormatting sqref="AN186">
    <cfRule type="expression" dxfId="574" priority="775">
      <formula>AND($B186=TODAY())</formula>
    </cfRule>
  </conditionalFormatting>
  <conditionalFormatting sqref="AM186">
    <cfRule type="expression" dxfId="573" priority="773">
      <formula>AND($C186="Sa")</formula>
    </cfRule>
    <cfRule type="expression" dxfId="572" priority="774">
      <formula>AND($C186="So")</formula>
    </cfRule>
  </conditionalFormatting>
  <conditionalFormatting sqref="AM186">
    <cfRule type="expression" dxfId="571" priority="772">
      <formula>AND($B186=TODAY())</formula>
    </cfRule>
  </conditionalFormatting>
  <conditionalFormatting sqref="AP186">
    <cfRule type="expression" dxfId="570" priority="770">
      <formula>AND($C186="Sa")</formula>
    </cfRule>
    <cfRule type="expression" dxfId="569" priority="771">
      <formula>AND($C186="So")</formula>
    </cfRule>
  </conditionalFormatting>
  <conditionalFormatting sqref="AP186">
    <cfRule type="expression" dxfId="568" priority="769">
      <formula>AND($B186=TODAY())</formula>
    </cfRule>
  </conditionalFormatting>
  <conditionalFormatting sqref="AQ232 AG232:AL232">
    <cfRule type="expression" dxfId="567" priority="767">
      <formula>AND($C232="Sa")</formula>
    </cfRule>
    <cfRule type="expression" dxfId="566" priority="768">
      <formula>AND($C232="So")</formula>
    </cfRule>
  </conditionalFormatting>
  <conditionalFormatting sqref="AQ232 AG232:AL232">
    <cfRule type="expression" dxfId="565" priority="766">
      <formula>AND($B232=TODAY())</formula>
    </cfRule>
  </conditionalFormatting>
  <conditionalFormatting sqref="AO232">
    <cfRule type="expression" dxfId="564" priority="764">
      <formula>AND($C232="Sa")</formula>
    </cfRule>
    <cfRule type="expression" dxfId="563" priority="765">
      <formula>AND($C232="So")</formula>
    </cfRule>
  </conditionalFormatting>
  <conditionalFormatting sqref="AO232">
    <cfRule type="expression" dxfId="562" priority="763">
      <formula>AND($B232=TODAY())</formula>
    </cfRule>
  </conditionalFormatting>
  <conditionalFormatting sqref="AN232">
    <cfRule type="expression" dxfId="561" priority="761">
      <formula>AND($C232="Sa")</formula>
    </cfRule>
    <cfRule type="expression" dxfId="560" priority="762">
      <formula>AND($C232="So")</formula>
    </cfRule>
  </conditionalFormatting>
  <conditionalFormatting sqref="AN232">
    <cfRule type="expression" dxfId="559" priority="760">
      <formula>AND($B232=TODAY())</formula>
    </cfRule>
  </conditionalFormatting>
  <conditionalFormatting sqref="AM232">
    <cfRule type="expression" dxfId="558" priority="758">
      <formula>AND($C232="Sa")</formula>
    </cfRule>
    <cfRule type="expression" dxfId="557" priority="759">
      <formula>AND($C232="So")</formula>
    </cfRule>
  </conditionalFormatting>
  <conditionalFormatting sqref="AM232">
    <cfRule type="expression" dxfId="556" priority="757">
      <formula>AND($B232=TODAY())</formula>
    </cfRule>
  </conditionalFormatting>
  <conditionalFormatting sqref="AP232">
    <cfRule type="expression" dxfId="555" priority="755">
      <formula>AND($C232="Sa")</formula>
    </cfRule>
    <cfRule type="expression" dxfId="554" priority="756">
      <formula>AND($C232="So")</formula>
    </cfRule>
  </conditionalFormatting>
  <conditionalFormatting sqref="AP232">
    <cfRule type="expression" dxfId="553" priority="754">
      <formula>AND($B232=TODAY())</formula>
    </cfRule>
  </conditionalFormatting>
  <conditionalFormatting sqref="AQ277 AG277:AL277">
    <cfRule type="expression" dxfId="552" priority="752">
      <formula>AND($C277="Sa")</formula>
    </cfRule>
    <cfRule type="expression" dxfId="551" priority="753">
      <formula>AND($C277="So")</formula>
    </cfRule>
  </conditionalFormatting>
  <conditionalFormatting sqref="AQ277 AG277:AL277">
    <cfRule type="expression" dxfId="550" priority="751">
      <formula>AND($B277=TODAY())</formula>
    </cfRule>
  </conditionalFormatting>
  <conditionalFormatting sqref="AO277">
    <cfRule type="expression" dxfId="549" priority="749">
      <formula>AND($C277="Sa")</formula>
    </cfRule>
    <cfRule type="expression" dxfId="548" priority="750">
      <formula>AND($C277="So")</formula>
    </cfRule>
  </conditionalFormatting>
  <conditionalFormatting sqref="AO277">
    <cfRule type="expression" dxfId="547" priority="748">
      <formula>AND($B277=TODAY())</formula>
    </cfRule>
  </conditionalFormatting>
  <conditionalFormatting sqref="AN277">
    <cfRule type="expression" dxfId="546" priority="746">
      <formula>AND($C277="Sa")</formula>
    </cfRule>
    <cfRule type="expression" dxfId="545" priority="747">
      <formula>AND($C277="So")</formula>
    </cfRule>
  </conditionalFormatting>
  <conditionalFormatting sqref="AN277">
    <cfRule type="expression" dxfId="544" priority="745">
      <formula>AND($B277=TODAY())</formula>
    </cfRule>
  </conditionalFormatting>
  <conditionalFormatting sqref="AM277">
    <cfRule type="expression" dxfId="543" priority="743">
      <formula>AND($C277="Sa")</formula>
    </cfRule>
    <cfRule type="expression" dxfId="542" priority="744">
      <formula>AND($C277="So")</formula>
    </cfRule>
  </conditionalFormatting>
  <conditionalFormatting sqref="AM277">
    <cfRule type="expression" dxfId="541" priority="742">
      <formula>AND($B277=TODAY())</formula>
    </cfRule>
  </conditionalFormatting>
  <conditionalFormatting sqref="AP277">
    <cfRule type="expression" dxfId="540" priority="740">
      <formula>AND($C277="Sa")</formula>
    </cfRule>
    <cfRule type="expression" dxfId="539" priority="741">
      <formula>AND($C277="So")</formula>
    </cfRule>
  </conditionalFormatting>
  <conditionalFormatting sqref="AP277">
    <cfRule type="expression" dxfId="538" priority="739">
      <formula>AND($B277=TODAY())</formula>
    </cfRule>
  </conditionalFormatting>
  <conditionalFormatting sqref="AQ323 AG323:AL323">
    <cfRule type="expression" dxfId="537" priority="737">
      <formula>AND($C323="Sa")</formula>
    </cfRule>
    <cfRule type="expression" dxfId="536" priority="738">
      <formula>AND($C323="So")</formula>
    </cfRule>
  </conditionalFormatting>
  <conditionalFormatting sqref="AQ323 AG323:AL323">
    <cfRule type="expression" dxfId="535" priority="736">
      <formula>AND($B323=TODAY())</formula>
    </cfRule>
  </conditionalFormatting>
  <conditionalFormatting sqref="AO323">
    <cfRule type="expression" dxfId="534" priority="734">
      <formula>AND($C323="Sa")</formula>
    </cfRule>
    <cfRule type="expression" dxfId="533" priority="735">
      <formula>AND($C323="So")</formula>
    </cfRule>
  </conditionalFormatting>
  <conditionalFormatting sqref="AO323">
    <cfRule type="expression" dxfId="532" priority="733">
      <formula>AND($B323=TODAY())</formula>
    </cfRule>
  </conditionalFormatting>
  <conditionalFormatting sqref="AN323">
    <cfRule type="expression" dxfId="531" priority="731">
      <formula>AND($C323="Sa")</formula>
    </cfRule>
    <cfRule type="expression" dxfId="530" priority="732">
      <formula>AND($C323="So")</formula>
    </cfRule>
  </conditionalFormatting>
  <conditionalFormatting sqref="AN323">
    <cfRule type="expression" dxfId="529" priority="730">
      <formula>AND($B323=TODAY())</formula>
    </cfRule>
  </conditionalFormatting>
  <conditionalFormatting sqref="AM323">
    <cfRule type="expression" dxfId="528" priority="728">
      <formula>AND($C323="Sa")</formula>
    </cfRule>
    <cfRule type="expression" dxfId="527" priority="729">
      <formula>AND($C323="So")</formula>
    </cfRule>
  </conditionalFormatting>
  <conditionalFormatting sqref="AM323">
    <cfRule type="expression" dxfId="526" priority="727">
      <formula>AND($B323=TODAY())</formula>
    </cfRule>
  </conditionalFormatting>
  <conditionalFormatting sqref="AP323">
    <cfRule type="expression" dxfId="525" priority="725">
      <formula>AND($C323="Sa")</formula>
    </cfRule>
    <cfRule type="expression" dxfId="524" priority="726">
      <formula>AND($C323="So")</formula>
    </cfRule>
  </conditionalFormatting>
  <conditionalFormatting sqref="AP323">
    <cfRule type="expression" dxfId="523" priority="724">
      <formula>AND($B323=TODAY())</formula>
    </cfRule>
  </conditionalFormatting>
  <conditionalFormatting sqref="AQ369 AG369:AL369">
    <cfRule type="expression" dxfId="522" priority="722">
      <formula>AND($C369="Sa")</formula>
    </cfRule>
    <cfRule type="expression" dxfId="521" priority="723">
      <formula>AND($C369="So")</formula>
    </cfRule>
  </conditionalFormatting>
  <conditionalFormatting sqref="AQ369 AG369:AL369">
    <cfRule type="expression" dxfId="520" priority="721">
      <formula>AND($B369=TODAY())</formula>
    </cfRule>
  </conditionalFormatting>
  <conditionalFormatting sqref="AO369">
    <cfRule type="expression" dxfId="519" priority="719">
      <formula>AND($C369="Sa")</formula>
    </cfRule>
    <cfRule type="expression" dxfId="518" priority="720">
      <formula>AND($C369="So")</formula>
    </cfRule>
  </conditionalFormatting>
  <conditionalFormatting sqref="AO369">
    <cfRule type="expression" dxfId="517" priority="718">
      <formula>AND($B369=TODAY())</formula>
    </cfRule>
  </conditionalFormatting>
  <conditionalFormatting sqref="AN369">
    <cfRule type="expression" dxfId="516" priority="716">
      <formula>AND($C369="Sa")</formula>
    </cfRule>
    <cfRule type="expression" dxfId="515" priority="717">
      <formula>AND($C369="So")</formula>
    </cfRule>
  </conditionalFormatting>
  <conditionalFormatting sqref="AN369">
    <cfRule type="expression" dxfId="514" priority="715">
      <formula>AND($B369=TODAY())</formula>
    </cfRule>
  </conditionalFormatting>
  <conditionalFormatting sqref="AM369">
    <cfRule type="expression" dxfId="513" priority="713">
      <formula>AND($C369="Sa")</formula>
    </cfRule>
    <cfRule type="expression" dxfId="512" priority="714">
      <formula>AND($C369="So")</formula>
    </cfRule>
  </conditionalFormatting>
  <conditionalFormatting sqref="AM369">
    <cfRule type="expression" dxfId="511" priority="712">
      <formula>AND($B369=TODAY())</formula>
    </cfRule>
  </conditionalFormatting>
  <conditionalFormatting sqref="AP369">
    <cfRule type="expression" dxfId="510" priority="710">
      <formula>AND($C369="Sa")</formula>
    </cfRule>
    <cfRule type="expression" dxfId="509" priority="711">
      <formula>AND($C369="So")</formula>
    </cfRule>
  </conditionalFormatting>
  <conditionalFormatting sqref="AP369">
    <cfRule type="expression" dxfId="508" priority="709">
      <formula>AND($B369=TODAY())</formula>
    </cfRule>
  </conditionalFormatting>
  <conditionalFormatting sqref="AQ414 AG414:AL414">
    <cfRule type="expression" dxfId="507" priority="707">
      <formula>AND($C414="Sa")</formula>
    </cfRule>
    <cfRule type="expression" dxfId="506" priority="708">
      <formula>AND($C414="So")</formula>
    </cfRule>
  </conditionalFormatting>
  <conditionalFormatting sqref="AQ414 AG414:AL414">
    <cfRule type="expression" dxfId="505" priority="706">
      <formula>AND($B414=TODAY())</formula>
    </cfRule>
  </conditionalFormatting>
  <conditionalFormatting sqref="AO414">
    <cfRule type="expression" dxfId="504" priority="704">
      <formula>AND($C414="Sa")</formula>
    </cfRule>
    <cfRule type="expression" dxfId="503" priority="705">
      <formula>AND($C414="So")</formula>
    </cfRule>
  </conditionalFormatting>
  <conditionalFormatting sqref="AO414">
    <cfRule type="expression" dxfId="502" priority="703">
      <formula>AND($B414=TODAY())</formula>
    </cfRule>
  </conditionalFormatting>
  <conditionalFormatting sqref="AN414">
    <cfRule type="expression" dxfId="501" priority="701">
      <formula>AND($C414="Sa")</formula>
    </cfRule>
    <cfRule type="expression" dxfId="500" priority="702">
      <formula>AND($C414="So")</formula>
    </cfRule>
  </conditionalFormatting>
  <conditionalFormatting sqref="AN414">
    <cfRule type="expression" dxfId="499" priority="700">
      <formula>AND($B414=TODAY())</formula>
    </cfRule>
  </conditionalFormatting>
  <conditionalFormatting sqref="AM414">
    <cfRule type="expression" dxfId="498" priority="698">
      <formula>AND($C414="Sa")</formula>
    </cfRule>
    <cfRule type="expression" dxfId="497" priority="699">
      <formula>AND($C414="So")</formula>
    </cfRule>
  </conditionalFormatting>
  <conditionalFormatting sqref="AM414">
    <cfRule type="expression" dxfId="496" priority="697">
      <formula>AND($B414=TODAY())</formula>
    </cfRule>
  </conditionalFormatting>
  <conditionalFormatting sqref="AP414">
    <cfRule type="expression" dxfId="495" priority="695">
      <formula>AND($C414="Sa")</formula>
    </cfRule>
    <cfRule type="expression" dxfId="494" priority="696">
      <formula>AND($C414="So")</formula>
    </cfRule>
  </conditionalFormatting>
  <conditionalFormatting sqref="AP414">
    <cfRule type="expression" dxfId="493" priority="694">
      <formula>AND($B414=TODAY())</formula>
    </cfRule>
  </conditionalFormatting>
  <conditionalFormatting sqref="AQ460 AG460:AL460">
    <cfRule type="expression" dxfId="492" priority="692">
      <formula>AND($C460="Sa")</formula>
    </cfRule>
    <cfRule type="expression" dxfId="491" priority="693">
      <formula>AND($C460="So")</formula>
    </cfRule>
  </conditionalFormatting>
  <conditionalFormatting sqref="AQ460 AG460:AL460">
    <cfRule type="expression" dxfId="490" priority="691">
      <formula>AND($B460=TODAY())</formula>
    </cfRule>
  </conditionalFormatting>
  <conditionalFormatting sqref="AO460">
    <cfRule type="expression" dxfId="489" priority="689">
      <formula>AND($C460="Sa")</formula>
    </cfRule>
    <cfRule type="expression" dxfId="488" priority="690">
      <formula>AND($C460="So")</formula>
    </cfRule>
  </conditionalFormatting>
  <conditionalFormatting sqref="AO460">
    <cfRule type="expression" dxfId="487" priority="688">
      <formula>AND($B460=TODAY())</formula>
    </cfRule>
  </conditionalFormatting>
  <conditionalFormatting sqref="AN460">
    <cfRule type="expression" dxfId="486" priority="686">
      <formula>AND($C460="Sa")</formula>
    </cfRule>
    <cfRule type="expression" dxfId="485" priority="687">
      <formula>AND($C460="So")</formula>
    </cfRule>
  </conditionalFormatting>
  <conditionalFormatting sqref="AN460">
    <cfRule type="expression" dxfId="484" priority="685">
      <formula>AND($B460=TODAY())</formula>
    </cfRule>
  </conditionalFormatting>
  <conditionalFormatting sqref="AM460">
    <cfRule type="expression" dxfId="483" priority="683">
      <formula>AND($C460="Sa")</formula>
    </cfRule>
    <cfRule type="expression" dxfId="482" priority="684">
      <formula>AND($C460="So")</formula>
    </cfRule>
  </conditionalFormatting>
  <conditionalFormatting sqref="AM460">
    <cfRule type="expression" dxfId="481" priority="682">
      <formula>AND($B460=TODAY())</formula>
    </cfRule>
  </conditionalFormatting>
  <conditionalFormatting sqref="AP460">
    <cfRule type="expression" dxfId="480" priority="680">
      <formula>AND($C460="Sa")</formula>
    </cfRule>
    <cfRule type="expression" dxfId="479" priority="681">
      <formula>AND($C460="So")</formula>
    </cfRule>
  </conditionalFormatting>
  <conditionalFormatting sqref="AP460">
    <cfRule type="expression" dxfId="478" priority="679">
      <formula>AND($B460=TODAY())</formula>
    </cfRule>
  </conditionalFormatting>
  <conditionalFormatting sqref="AQ505 AG505:AL505">
    <cfRule type="expression" dxfId="477" priority="677">
      <formula>AND($C505="Sa")</formula>
    </cfRule>
    <cfRule type="expression" dxfId="476" priority="678">
      <formula>AND($C505="So")</formula>
    </cfRule>
  </conditionalFormatting>
  <conditionalFormatting sqref="AQ505 AG505:AL505">
    <cfRule type="expression" dxfId="475" priority="676">
      <formula>AND($B505=TODAY())</formula>
    </cfRule>
  </conditionalFormatting>
  <conditionalFormatting sqref="AO505">
    <cfRule type="expression" dxfId="474" priority="674">
      <formula>AND($C505="Sa")</formula>
    </cfRule>
    <cfRule type="expression" dxfId="473" priority="675">
      <formula>AND($C505="So")</formula>
    </cfRule>
  </conditionalFormatting>
  <conditionalFormatting sqref="AO505">
    <cfRule type="expression" dxfId="472" priority="673">
      <formula>AND($B505=TODAY())</formula>
    </cfRule>
  </conditionalFormatting>
  <conditionalFormatting sqref="AN505">
    <cfRule type="expression" dxfId="471" priority="671">
      <formula>AND($C505="Sa")</formula>
    </cfRule>
    <cfRule type="expression" dxfId="470" priority="672">
      <formula>AND($C505="So")</formula>
    </cfRule>
  </conditionalFormatting>
  <conditionalFormatting sqref="AN505">
    <cfRule type="expression" dxfId="469" priority="670">
      <formula>AND($B505=TODAY())</formula>
    </cfRule>
  </conditionalFormatting>
  <conditionalFormatting sqref="AM505">
    <cfRule type="expression" dxfId="468" priority="668">
      <formula>AND($C505="Sa")</formula>
    </cfRule>
    <cfRule type="expression" dxfId="467" priority="669">
      <formula>AND($C505="So")</formula>
    </cfRule>
  </conditionalFormatting>
  <conditionalFormatting sqref="AM505">
    <cfRule type="expression" dxfId="466" priority="667">
      <formula>AND($B505=TODAY())</formula>
    </cfRule>
  </conditionalFormatting>
  <conditionalFormatting sqref="AP505">
    <cfRule type="expression" dxfId="465" priority="665">
      <formula>AND($C505="Sa")</formula>
    </cfRule>
    <cfRule type="expression" dxfId="464" priority="666">
      <formula>AND($C505="So")</formula>
    </cfRule>
  </conditionalFormatting>
  <conditionalFormatting sqref="AP505">
    <cfRule type="expression" dxfId="463" priority="664">
      <formula>AND($B505=TODAY())</formula>
    </cfRule>
  </conditionalFormatting>
  <conditionalFormatting sqref="AQ551 AG551:AL551">
    <cfRule type="expression" dxfId="462" priority="662">
      <formula>AND($C551="Sa")</formula>
    </cfRule>
    <cfRule type="expression" dxfId="461" priority="663">
      <formula>AND($C551="So")</formula>
    </cfRule>
  </conditionalFormatting>
  <conditionalFormatting sqref="AQ551 AG551:AL551">
    <cfRule type="expression" dxfId="460" priority="661">
      <formula>AND($B551=TODAY())</formula>
    </cfRule>
  </conditionalFormatting>
  <conditionalFormatting sqref="AO551">
    <cfRule type="expression" dxfId="459" priority="659">
      <formula>AND($C551="Sa")</formula>
    </cfRule>
    <cfRule type="expression" dxfId="458" priority="660">
      <formula>AND($C551="So")</formula>
    </cfRule>
  </conditionalFormatting>
  <conditionalFormatting sqref="AO551">
    <cfRule type="expression" dxfId="457" priority="658">
      <formula>AND($B551=TODAY())</formula>
    </cfRule>
  </conditionalFormatting>
  <conditionalFormatting sqref="AN551">
    <cfRule type="expression" dxfId="456" priority="656">
      <formula>AND($C551="Sa")</formula>
    </cfRule>
    <cfRule type="expression" dxfId="455" priority="657">
      <formula>AND($C551="So")</formula>
    </cfRule>
  </conditionalFormatting>
  <conditionalFormatting sqref="AN551">
    <cfRule type="expression" dxfId="454" priority="655">
      <formula>AND($B551=TODAY())</formula>
    </cfRule>
  </conditionalFormatting>
  <conditionalFormatting sqref="AM551">
    <cfRule type="expression" dxfId="453" priority="653">
      <formula>AND($C551="Sa")</formula>
    </cfRule>
    <cfRule type="expression" dxfId="452" priority="654">
      <formula>AND($C551="So")</formula>
    </cfRule>
  </conditionalFormatting>
  <conditionalFormatting sqref="AM551">
    <cfRule type="expression" dxfId="451" priority="652">
      <formula>AND($B551=TODAY())</formula>
    </cfRule>
  </conditionalFormatting>
  <conditionalFormatting sqref="AP551">
    <cfRule type="expression" dxfId="450" priority="650">
      <formula>AND($C551="Sa")</formula>
    </cfRule>
    <cfRule type="expression" dxfId="449" priority="651">
      <formula>AND($C551="So")</formula>
    </cfRule>
  </conditionalFormatting>
  <conditionalFormatting sqref="AP551">
    <cfRule type="expression" dxfId="448" priority="649">
      <formula>AND($B551=TODAY())</formula>
    </cfRule>
  </conditionalFormatting>
  <conditionalFormatting sqref="AE552">
    <cfRule type="expression" dxfId="447" priority="647">
      <formula>AND($C552="Sa")</formula>
    </cfRule>
    <cfRule type="expression" dxfId="446" priority="648">
      <formula>AND($C552="So")</formula>
    </cfRule>
  </conditionalFormatting>
  <conditionalFormatting sqref="AE552">
    <cfRule type="expression" dxfId="445" priority="646">
      <formula>AND($B552=TODAY())</formula>
    </cfRule>
  </conditionalFormatting>
  <conditionalFormatting sqref="AD552">
    <cfRule type="expression" dxfId="444" priority="644">
      <formula>AND($C552="Sa")</formula>
    </cfRule>
    <cfRule type="expression" dxfId="443" priority="645">
      <formula>AND($C552="So")</formula>
    </cfRule>
  </conditionalFormatting>
  <conditionalFormatting sqref="AD552">
    <cfRule type="expression" dxfId="442" priority="643">
      <formula>AND($B552=TODAY())</formula>
    </cfRule>
  </conditionalFormatting>
  <conditionalFormatting sqref="AF552">
    <cfRule type="expression" dxfId="441" priority="641">
      <formula>AND($C552="Sa")</formula>
    </cfRule>
    <cfRule type="expression" dxfId="440" priority="642">
      <formula>AND($C552="So")</formula>
    </cfRule>
  </conditionalFormatting>
  <conditionalFormatting sqref="AF552">
    <cfRule type="expression" dxfId="439" priority="640">
      <formula>AND($B552=TODAY())</formula>
    </cfRule>
  </conditionalFormatting>
  <conditionalFormatting sqref="AE95">
    <cfRule type="expression" dxfId="438" priority="638">
      <formula>AND($C95="Sa")</formula>
    </cfRule>
    <cfRule type="expression" dxfId="437" priority="639">
      <formula>AND($C95="So")</formula>
    </cfRule>
  </conditionalFormatting>
  <conditionalFormatting sqref="AE95">
    <cfRule type="expression" dxfId="436" priority="637">
      <formula>AND($B95=TODAY())</formula>
    </cfRule>
  </conditionalFormatting>
  <conditionalFormatting sqref="AD95">
    <cfRule type="expression" dxfId="435" priority="635">
      <formula>AND($C95="Sa")</formula>
    </cfRule>
    <cfRule type="expression" dxfId="434" priority="636">
      <formula>AND($C95="So")</formula>
    </cfRule>
  </conditionalFormatting>
  <conditionalFormatting sqref="AD95">
    <cfRule type="expression" dxfId="433" priority="634">
      <formula>AND($B95=TODAY())</formula>
    </cfRule>
  </conditionalFormatting>
  <conditionalFormatting sqref="AF95">
    <cfRule type="expression" dxfId="432" priority="632">
      <formula>AND($C95="Sa")</formula>
    </cfRule>
    <cfRule type="expression" dxfId="431" priority="633">
      <formula>AND($C95="So")</formula>
    </cfRule>
  </conditionalFormatting>
  <conditionalFormatting sqref="AF95">
    <cfRule type="expression" dxfId="430" priority="631">
      <formula>AND($B95=TODAY())</formula>
    </cfRule>
  </conditionalFormatting>
  <conditionalFormatting sqref="AE141">
    <cfRule type="expression" dxfId="429" priority="629">
      <formula>AND($C141="Sa")</formula>
    </cfRule>
    <cfRule type="expression" dxfId="428" priority="630">
      <formula>AND($C141="So")</formula>
    </cfRule>
  </conditionalFormatting>
  <conditionalFormatting sqref="AE141">
    <cfRule type="expression" dxfId="427" priority="628">
      <formula>AND($B141=TODAY())</formula>
    </cfRule>
  </conditionalFormatting>
  <conditionalFormatting sqref="AD141">
    <cfRule type="expression" dxfId="426" priority="626">
      <formula>AND($C141="Sa")</formula>
    </cfRule>
    <cfRule type="expression" dxfId="425" priority="627">
      <formula>AND($C141="So")</formula>
    </cfRule>
  </conditionalFormatting>
  <conditionalFormatting sqref="AD141">
    <cfRule type="expression" dxfId="424" priority="625">
      <formula>AND($B141=TODAY())</formula>
    </cfRule>
  </conditionalFormatting>
  <conditionalFormatting sqref="AF141">
    <cfRule type="expression" dxfId="423" priority="623">
      <formula>AND($C141="Sa")</formula>
    </cfRule>
    <cfRule type="expression" dxfId="422" priority="624">
      <formula>AND($C141="So")</formula>
    </cfRule>
  </conditionalFormatting>
  <conditionalFormatting sqref="AF141">
    <cfRule type="expression" dxfId="421" priority="622">
      <formula>AND($B141=TODAY())</formula>
    </cfRule>
  </conditionalFormatting>
  <conditionalFormatting sqref="AE186">
    <cfRule type="expression" dxfId="420" priority="620">
      <formula>AND($C186="Sa")</formula>
    </cfRule>
    <cfRule type="expression" dxfId="419" priority="621">
      <formula>AND($C186="So")</formula>
    </cfRule>
  </conditionalFormatting>
  <conditionalFormatting sqref="AE186">
    <cfRule type="expression" dxfId="418" priority="619">
      <formula>AND($B186=TODAY())</formula>
    </cfRule>
  </conditionalFormatting>
  <conditionalFormatting sqref="AD186">
    <cfRule type="expression" dxfId="417" priority="617">
      <formula>AND($C186="Sa")</formula>
    </cfRule>
    <cfRule type="expression" dxfId="416" priority="618">
      <formula>AND($C186="So")</formula>
    </cfRule>
  </conditionalFormatting>
  <conditionalFormatting sqref="AD186">
    <cfRule type="expression" dxfId="415" priority="616">
      <formula>AND($B186=TODAY())</formula>
    </cfRule>
  </conditionalFormatting>
  <conditionalFormatting sqref="AF186">
    <cfRule type="expression" dxfId="414" priority="614">
      <formula>AND($C186="Sa")</formula>
    </cfRule>
    <cfRule type="expression" dxfId="413" priority="615">
      <formula>AND($C186="So")</formula>
    </cfRule>
  </conditionalFormatting>
  <conditionalFormatting sqref="AF186">
    <cfRule type="expression" dxfId="412" priority="613">
      <formula>AND($B186=TODAY())</formula>
    </cfRule>
  </conditionalFormatting>
  <conditionalFormatting sqref="AE232">
    <cfRule type="expression" dxfId="411" priority="611">
      <formula>AND($C232="Sa")</formula>
    </cfRule>
    <cfRule type="expression" dxfId="410" priority="612">
      <formula>AND($C232="So")</formula>
    </cfRule>
  </conditionalFormatting>
  <conditionalFormatting sqref="AE232">
    <cfRule type="expression" dxfId="409" priority="610">
      <formula>AND($B232=TODAY())</formula>
    </cfRule>
  </conditionalFormatting>
  <conditionalFormatting sqref="AD232">
    <cfRule type="expression" dxfId="408" priority="608">
      <formula>AND($C232="Sa")</formula>
    </cfRule>
    <cfRule type="expression" dxfId="407" priority="609">
      <formula>AND($C232="So")</formula>
    </cfRule>
  </conditionalFormatting>
  <conditionalFormatting sqref="AD232">
    <cfRule type="expression" dxfId="406" priority="607">
      <formula>AND($B232=TODAY())</formula>
    </cfRule>
  </conditionalFormatting>
  <conditionalFormatting sqref="AF232">
    <cfRule type="expression" dxfId="405" priority="605">
      <formula>AND($C232="Sa")</formula>
    </cfRule>
    <cfRule type="expression" dxfId="404" priority="606">
      <formula>AND($C232="So")</formula>
    </cfRule>
  </conditionalFormatting>
  <conditionalFormatting sqref="AF232">
    <cfRule type="expression" dxfId="403" priority="604">
      <formula>AND($B232=TODAY())</formula>
    </cfRule>
  </conditionalFormatting>
  <conditionalFormatting sqref="AE277">
    <cfRule type="expression" dxfId="402" priority="602">
      <formula>AND($C277="Sa")</formula>
    </cfRule>
    <cfRule type="expression" dxfId="401" priority="603">
      <formula>AND($C277="So")</formula>
    </cfRule>
  </conditionalFormatting>
  <conditionalFormatting sqref="AE277">
    <cfRule type="expression" dxfId="400" priority="601">
      <formula>AND($B277=TODAY())</formula>
    </cfRule>
  </conditionalFormatting>
  <conditionalFormatting sqref="AD277">
    <cfRule type="expression" dxfId="399" priority="599">
      <formula>AND($C277="Sa")</formula>
    </cfRule>
    <cfRule type="expression" dxfId="398" priority="600">
      <formula>AND($C277="So")</formula>
    </cfRule>
  </conditionalFormatting>
  <conditionalFormatting sqref="AD277">
    <cfRule type="expression" dxfId="397" priority="598">
      <formula>AND($B277=TODAY())</formula>
    </cfRule>
  </conditionalFormatting>
  <conditionalFormatting sqref="AF277">
    <cfRule type="expression" dxfId="396" priority="596">
      <formula>AND($C277="Sa")</formula>
    </cfRule>
    <cfRule type="expression" dxfId="395" priority="597">
      <formula>AND($C277="So")</formula>
    </cfRule>
  </conditionalFormatting>
  <conditionalFormatting sqref="AF277">
    <cfRule type="expression" dxfId="394" priority="595">
      <formula>AND($B277=TODAY())</formula>
    </cfRule>
  </conditionalFormatting>
  <conditionalFormatting sqref="AE323">
    <cfRule type="expression" dxfId="393" priority="593">
      <formula>AND($C323="Sa")</formula>
    </cfRule>
    <cfRule type="expression" dxfId="392" priority="594">
      <formula>AND($C323="So")</formula>
    </cfRule>
  </conditionalFormatting>
  <conditionalFormatting sqref="AE323">
    <cfRule type="expression" dxfId="391" priority="592">
      <formula>AND($B323=TODAY())</formula>
    </cfRule>
  </conditionalFormatting>
  <conditionalFormatting sqref="AD323">
    <cfRule type="expression" dxfId="390" priority="590">
      <formula>AND($C323="Sa")</formula>
    </cfRule>
    <cfRule type="expression" dxfId="389" priority="591">
      <formula>AND($C323="So")</formula>
    </cfRule>
  </conditionalFormatting>
  <conditionalFormatting sqref="AD323">
    <cfRule type="expression" dxfId="388" priority="589">
      <formula>AND($B323=TODAY())</formula>
    </cfRule>
  </conditionalFormatting>
  <conditionalFormatting sqref="AF323">
    <cfRule type="expression" dxfId="387" priority="587">
      <formula>AND($C323="Sa")</formula>
    </cfRule>
    <cfRule type="expression" dxfId="386" priority="588">
      <formula>AND($C323="So")</formula>
    </cfRule>
  </conditionalFormatting>
  <conditionalFormatting sqref="AF323">
    <cfRule type="expression" dxfId="385" priority="586">
      <formula>AND($B323=TODAY())</formula>
    </cfRule>
  </conditionalFormatting>
  <conditionalFormatting sqref="AE369">
    <cfRule type="expression" dxfId="384" priority="584">
      <formula>AND($C369="Sa")</formula>
    </cfRule>
    <cfRule type="expression" dxfId="383" priority="585">
      <formula>AND($C369="So")</formula>
    </cfRule>
  </conditionalFormatting>
  <conditionalFormatting sqref="AE369">
    <cfRule type="expression" dxfId="382" priority="583">
      <formula>AND($B369=TODAY())</formula>
    </cfRule>
  </conditionalFormatting>
  <conditionalFormatting sqref="AD369">
    <cfRule type="expression" dxfId="381" priority="581">
      <formula>AND($C369="Sa")</formula>
    </cfRule>
    <cfRule type="expression" dxfId="380" priority="582">
      <formula>AND($C369="So")</formula>
    </cfRule>
  </conditionalFormatting>
  <conditionalFormatting sqref="AD369">
    <cfRule type="expression" dxfId="379" priority="580">
      <formula>AND($B369=TODAY())</formula>
    </cfRule>
  </conditionalFormatting>
  <conditionalFormatting sqref="AF369">
    <cfRule type="expression" dxfId="378" priority="578">
      <formula>AND($C369="Sa")</formula>
    </cfRule>
    <cfRule type="expression" dxfId="377" priority="579">
      <formula>AND($C369="So")</formula>
    </cfRule>
  </conditionalFormatting>
  <conditionalFormatting sqref="AF369">
    <cfRule type="expression" dxfId="376" priority="577">
      <formula>AND($B369=TODAY())</formula>
    </cfRule>
  </conditionalFormatting>
  <conditionalFormatting sqref="AE414">
    <cfRule type="expression" dxfId="375" priority="575">
      <formula>AND($C414="Sa")</formula>
    </cfRule>
    <cfRule type="expression" dxfId="374" priority="576">
      <formula>AND($C414="So")</formula>
    </cfRule>
  </conditionalFormatting>
  <conditionalFormatting sqref="AE414">
    <cfRule type="expression" dxfId="373" priority="574">
      <formula>AND($B414=TODAY())</formula>
    </cfRule>
  </conditionalFormatting>
  <conditionalFormatting sqref="AD414">
    <cfRule type="expression" dxfId="372" priority="572">
      <formula>AND($C414="Sa")</formula>
    </cfRule>
    <cfRule type="expression" dxfId="371" priority="573">
      <formula>AND($C414="So")</formula>
    </cfRule>
  </conditionalFormatting>
  <conditionalFormatting sqref="AD414">
    <cfRule type="expression" dxfId="370" priority="571">
      <formula>AND($B414=TODAY())</formula>
    </cfRule>
  </conditionalFormatting>
  <conditionalFormatting sqref="AF414">
    <cfRule type="expression" dxfId="369" priority="569">
      <formula>AND($C414="Sa")</formula>
    </cfRule>
    <cfRule type="expression" dxfId="368" priority="570">
      <formula>AND($C414="So")</formula>
    </cfRule>
  </conditionalFormatting>
  <conditionalFormatting sqref="AF414">
    <cfRule type="expression" dxfId="367" priority="568">
      <formula>AND($B414=TODAY())</formula>
    </cfRule>
  </conditionalFormatting>
  <conditionalFormatting sqref="AE460">
    <cfRule type="expression" dxfId="366" priority="566">
      <formula>AND($C460="Sa")</formula>
    </cfRule>
    <cfRule type="expression" dxfId="365" priority="567">
      <formula>AND($C460="So")</formula>
    </cfRule>
  </conditionalFormatting>
  <conditionalFormatting sqref="AE460">
    <cfRule type="expression" dxfId="364" priority="565">
      <formula>AND($B460=TODAY())</formula>
    </cfRule>
  </conditionalFormatting>
  <conditionalFormatting sqref="AD460">
    <cfRule type="expression" dxfId="363" priority="563">
      <formula>AND($C460="Sa")</formula>
    </cfRule>
    <cfRule type="expression" dxfId="362" priority="564">
      <formula>AND($C460="So")</formula>
    </cfRule>
  </conditionalFormatting>
  <conditionalFormatting sqref="AD460">
    <cfRule type="expression" dxfId="361" priority="562">
      <formula>AND($B460=TODAY())</formula>
    </cfRule>
  </conditionalFormatting>
  <conditionalFormatting sqref="AF460">
    <cfRule type="expression" dxfId="360" priority="560">
      <formula>AND($C460="Sa")</formula>
    </cfRule>
    <cfRule type="expression" dxfId="359" priority="561">
      <formula>AND($C460="So")</formula>
    </cfRule>
  </conditionalFormatting>
  <conditionalFormatting sqref="AF460">
    <cfRule type="expression" dxfId="358" priority="559">
      <formula>AND($B460=TODAY())</formula>
    </cfRule>
  </conditionalFormatting>
  <conditionalFormatting sqref="AE505">
    <cfRule type="expression" dxfId="357" priority="557">
      <formula>AND($C505="Sa")</formula>
    </cfRule>
    <cfRule type="expression" dxfId="356" priority="558">
      <formula>AND($C505="So")</formula>
    </cfRule>
  </conditionalFormatting>
  <conditionalFormatting sqref="AE505">
    <cfRule type="expression" dxfId="355" priority="556">
      <formula>AND($B505=TODAY())</formula>
    </cfRule>
  </conditionalFormatting>
  <conditionalFormatting sqref="AD505">
    <cfRule type="expression" dxfId="354" priority="554">
      <formula>AND($C505="Sa")</formula>
    </cfRule>
    <cfRule type="expression" dxfId="353" priority="555">
      <formula>AND($C505="So")</formula>
    </cfRule>
  </conditionalFormatting>
  <conditionalFormatting sqref="AD505">
    <cfRule type="expression" dxfId="352" priority="553">
      <formula>AND($B505=TODAY())</formula>
    </cfRule>
  </conditionalFormatting>
  <conditionalFormatting sqref="AF505">
    <cfRule type="expression" dxfId="351" priority="551">
      <formula>AND($C505="Sa")</formula>
    </cfRule>
    <cfRule type="expression" dxfId="350" priority="552">
      <formula>AND($C505="So")</formula>
    </cfRule>
  </conditionalFormatting>
  <conditionalFormatting sqref="AF505">
    <cfRule type="expression" dxfId="349" priority="550">
      <formula>AND($B505=TODAY())</formula>
    </cfRule>
  </conditionalFormatting>
  <conditionalFormatting sqref="AE551">
    <cfRule type="expression" dxfId="348" priority="548">
      <formula>AND($C551="Sa")</formula>
    </cfRule>
    <cfRule type="expression" dxfId="347" priority="549">
      <formula>AND($C551="So")</formula>
    </cfRule>
  </conditionalFormatting>
  <conditionalFormatting sqref="AE551">
    <cfRule type="expression" dxfId="346" priority="547">
      <formula>AND($B551=TODAY())</formula>
    </cfRule>
  </conditionalFormatting>
  <conditionalFormatting sqref="AD551">
    <cfRule type="expression" dxfId="345" priority="545">
      <formula>AND($C551="Sa")</formula>
    </cfRule>
    <cfRule type="expression" dxfId="344" priority="546">
      <formula>AND($C551="So")</formula>
    </cfRule>
  </conditionalFormatting>
  <conditionalFormatting sqref="AD551">
    <cfRule type="expression" dxfId="343" priority="544">
      <formula>AND($B551=TODAY())</formula>
    </cfRule>
  </conditionalFormatting>
  <conditionalFormatting sqref="AF551">
    <cfRule type="expression" dxfId="342" priority="542">
      <formula>AND($C551="Sa")</formula>
    </cfRule>
    <cfRule type="expression" dxfId="341" priority="543">
      <formula>AND($C551="So")</formula>
    </cfRule>
  </conditionalFormatting>
  <conditionalFormatting sqref="AF551">
    <cfRule type="expression" dxfId="340" priority="541">
      <formula>AND($B551=TODAY())</formula>
    </cfRule>
  </conditionalFormatting>
  <conditionalFormatting sqref="B82:B94">
    <cfRule type="expression" dxfId="339" priority="490">
      <formula>AND($C82="Sa")</formula>
    </cfRule>
    <cfRule type="expression" dxfId="338" priority="491">
      <formula>AND($C82="So")</formula>
    </cfRule>
  </conditionalFormatting>
  <conditionalFormatting sqref="B128:B140">
    <cfRule type="expression" dxfId="337" priority="485">
      <formula>AND($C128="Sa")</formula>
    </cfRule>
    <cfRule type="expression" dxfId="336" priority="486">
      <formula>AND($C128="So")</formula>
    </cfRule>
  </conditionalFormatting>
  <conditionalFormatting sqref="B173:B185">
    <cfRule type="expression" dxfId="335" priority="480">
      <formula>AND($C173="Sa")</formula>
    </cfRule>
    <cfRule type="expression" dxfId="334" priority="481">
      <formula>AND($C173="So")</formula>
    </cfRule>
  </conditionalFormatting>
  <conditionalFormatting sqref="B219:B231">
    <cfRule type="expression" dxfId="333" priority="475">
      <formula>AND($C219="Sa")</formula>
    </cfRule>
    <cfRule type="expression" dxfId="332" priority="476">
      <formula>AND($C219="So")</formula>
    </cfRule>
  </conditionalFormatting>
  <conditionalFormatting sqref="B264:B276">
    <cfRule type="expression" dxfId="331" priority="470">
      <formula>AND($C264="Sa")</formula>
    </cfRule>
    <cfRule type="expression" dxfId="330" priority="471">
      <formula>AND($C264="So")</formula>
    </cfRule>
  </conditionalFormatting>
  <conditionalFormatting sqref="B310:B322">
    <cfRule type="expression" dxfId="329" priority="465">
      <formula>AND($C310="Sa")</formula>
    </cfRule>
    <cfRule type="expression" dxfId="328" priority="466">
      <formula>AND($C310="So")</formula>
    </cfRule>
  </conditionalFormatting>
  <conditionalFormatting sqref="B356:B368">
    <cfRule type="expression" dxfId="327" priority="460">
      <formula>AND($C356="Sa")</formula>
    </cfRule>
    <cfRule type="expression" dxfId="326" priority="461">
      <formula>AND($C356="So")</formula>
    </cfRule>
  </conditionalFormatting>
  <conditionalFormatting sqref="B401:B413">
    <cfRule type="expression" dxfId="325" priority="455">
      <formula>AND($C401="Sa")</formula>
    </cfRule>
    <cfRule type="expression" dxfId="324" priority="456">
      <formula>AND($C401="So")</formula>
    </cfRule>
  </conditionalFormatting>
  <conditionalFormatting sqref="B447:B459">
    <cfRule type="expression" dxfId="323" priority="450">
      <formula>AND($C447="Sa")</formula>
    </cfRule>
    <cfRule type="expression" dxfId="322" priority="451">
      <formula>AND($C447="So")</formula>
    </cfRule>
  </conditionalFormatting>
  <conditionalFormatting sqref="B492:B504">
    <cfRule type="expression" dxfId="321" priority="445">
      <formula>AND($C492="Sa")</formula>
    </cfRule>
    <cfRule type="expression" dxfId="320" priority="446">
      <formula>AND($C492="So")</formula>
    </cfRule>
  </conditionalFormatting>
  <conditionalFormatting sqref="B538:B550">
    <cfRule type="expression" dxfId="319" priority="440">
      <formula>AND($C538="Sa")</formula>
    </cfRule>
    <cfRule type="expression" dxfId="318" priority="441">
      <formula>AND($C538="So")</formula>
    </cfRule>
  </conditionalFormatting>
  <conditionalFormatting sqref="BE53:BK53 BE54:BJ81 BE97:BK127 BE143:BK143 BE144:BI172 BE188:BK218 BE234:BK263 BE279:BK309 BE325:BK355 BE371:BK400 BE416:BK446 BE462:BK491 BE507:BK537 B7:BK37">
    <cfRule type="expression" dxfId="317" priority="1521">
      <formula>AND($C7="Sa")</formula>
    </cfRule>
    <cfRule type="expression" dxfId="316" priority="1522">
      <formula>AND($C7="So")</formula>
    </cfRule>
  </conditionalFormatting>
  <conditionalFormatting sqref="B53:C53">
    <cfRule type="expression" dxfId="315" priority="430">
      <formula>AND($C53="Sa")</formula>
    </cfRule>
    <cfRule type="expression" dxfId="314" priority="431">
      <formula>AND($C53="So")</formula>
    </cfRule>
  </conditionalFormatting>
  <conditionalFormatting sqref="D53">
    <cfRule type="expression" dxfId="313" priority="428">
      <formula>AND($C53="Sa")</formula>
    </cfRule>
    <cfRule type="expression" dxfId="312" priority="429">
      <formula>AND($C53="So")</formula>
    </cfRule>
  </conditionalFormatting>
  <conditionalFormatting sqref="D54:D81">
    <cfRule type="expression" dxfId="311" priority="425">
      <formula>AND($C54="Sa")</formula>
    </cfRule>
  </conditionalFormatting>
  <conditionalFormatting sqref="B53:E54 BK54">
    <cfRule type="expression" dxfId="310" priority="426">
      <formula>AND($C53="Sa")</formula>
    </cfRule>
    <cfRule type="expression" dxfId="309" priority="427">
      <formula>AND($C53="So")</formula>
    </cfRule>
  </conditionalFormatting>
  <conditionalFormatting sqref="B55:E81 BK55:BK81">
    <cfRule type="expression" dxfId="308" priority="419">
      <formula>AND($C55="Sa")</formula>
    </cfRule>
    <cfRule type="expression" dxfId="307" priority="420">
      <formula>AND($C55="So")</formula>
    </cfRule>
  </conditionalFormatting>
  <conditionalFormatting sqref="I53:BD81">
    <cfRule type="expression" dxfId="306" priority="416">
      <formula>AND($C53="Sa")</formula>
    </cfRule>
    <cfRule type="expression" dxfId="305" priority="417">
      <formula>AND($C53="So")</formula>
    </cfRule>
  </conditionalFormatting>
  <conditionalFormatting sqref="B97:C97">
    <cfRule type="expression" dxfId="304" priority="413">
      <formula>AND($C97="Sa")</formula>
    </cfRule>
    <cfRule type="expression" dxfId="303" priority="414">
      <formula>AND($C97="So")</formula>
    </cfRule>
  </conditionalFormatting>
  <conditionalFormatting sqref="D97">
    <cfRule type="expression" dxfId="302" priority="411">
      <formula>AND($C97="Sa")</formula>
    </cfRule>
    <cfRule type="expression" dxfId="301" priority="412">
      <formula>AND($C97="So")</formula>
    </cfRule>
  </conditionalFormatting>
  <conditionalFormatting sqref="D98:D127">
    <cfRule type="expression" dxfId="300" priority="408">
      <formula>AND($C98="Sa")</formula>
    </cfRule>
  </conditionalFormatting>
  <conditionalFormatting sqref="B97:E98">
    <cfRule type="expression" dxfId="299" priority="409">
      <formula>AND($C97="Sa")</formula>
    </cfRule>
    <cfRule type="expression" dxfId="298" priority="410">
      <formula>AND($C97="So")</formula>
    </cfRule>
  </conditionalFormatting>
  <conditionalFormatting sqref="I97:BD98">
    <cfRule type="expression" dxfId="297" priority="403">
      <formula>AND($C97="Sa")</formula>
    </cfRule>
    <cfRule type="expression" dxfId="296" priority="404">
      <formula>AND($C97="So")</formula>
    </cfRule>
  </conditionalFormatting>
  <conditionalFormatting sqref="B99:E127">
    <cfRule type="expression" dxfId="295" priority="400">
      <formula>AND($C99="Sa")</formula>
    </cfRule>
    <cfRule type="expression" dxfId="294" priority="401">
      <formula>AND($C99="So")</formula>
    </cfRule>
  </conditionalFormatting>
  <conditionalFormatting sqref="I99:BD127">
    <cfRule type="expression" dxfId="293" priority="398">
      <formula>AND($C99="Sa")</formula>
    </cfRule>
    <cfRule type="expression" dxfId="292" priority="399">
      <formula>AND($C99="So")</formula>
    </cfRule>
  </conditionalFormatting>
  <conditionalFormatting sqref="BJ144:BK144">
    <cfRule type="expression" dxfId="291" priority="395">
      <formula>AND($C144="Sa")</formula>
    </cfRule>
    <cfRule type="expression" dxfId="290" priority="396">
      <formula>AND($C144="So")</formula>
    </cfRule>
  </conditionalFormatting>
  <conditionalFormatting sqref="I143:BD144">
    <cfRule type="expression" dxfId="289" priority="390">
      <formula>AND($C143="Sa")</formula>
    </cfRule>
    <cfRule type="expression" dxfId="288" priority="391">
      <formula>AND($C143="So")</formula>
    </cfRule>
  </conditionalFormatting>
  <conditionalFormatting sqref="BJ145:BK172">
    <cfRule type="expression" dxfId="287" priority="387">
      <formula>AND($C145="Sa")</formula>
    </cfRule>
    <cfRule type="expression" dxfId="286" priority="388">
      <formula>AND($C145="So")</formula>
    </cfRule>
  </conditionalFormatting>
  <conditionalFormatting sqref="I145:BD172">
    <cfRule type="expression" dxfId="285" priority="385">
      <formula>AND($C145="Sa")</formula>
    </cfRule>
    <cfRule type="expression" dxfId="284" priority="386">
      <formula>AND($C145="So")</formula>
    </cfRule>
  </conditionalFormatting>
  <conditionalFormatting sqref="B143:C143">
    <cfRule type="expression" dxfId="283" priority="382">
      <formula>AND($C143="Sa")</formula>
    </cfRule>
    <cfRule type="expression" dxfId="282" priority="383">
      <formula>AND($C143="So")</formula>
    </cfRule>
  </conditionalFormatting>
  <conditionalFormatting sqref="D143">
    <cfRule type="expression" dxfId="281" priority="380">
      <formula>AND($C143="Sa")</formula>
    </cfRule>
    <cfRule type="expression" dxfId="280" priority="381">
      <formula>AND($C143="So")</formula>
    </cfRule>
  </conditionalFormatting>
  <conditionalFormatting sqref="D144:D172">
    <cfRule type="expression" dxfId="279" priority="377">
      <formula>AND($C144="Sa")</formula>
    </cfRule>
  </conditionalFormatting>
  <conditionalFormatting sqref="B143:E144">
    <cfRule type="expression" dxfId="278" priority="378">
      <formula>AND($C143="Sa")</formula>
    </cfRule>
    <cfRule type="expression" dxfId="277" priority="379">
      <formula>AND($C143="So")</formula>
    </cfRule>
  </conditionalFormatting>
  <conditionalFormatting sqref="B145:E172">
    <cfRule type="expression" dxfId="276" priority="375">
      <formula>AND($C145="Sa")</formula>
    </cfRule>
    <cfRule type="expression" dxfId="275" priority="376">
      <formula>AND($C145="So")</formula>
    </cfRule>
  </conditionalFormatting>
  <conditionalFormatting sqref="I188:BD189">
    <cfRule type="expression" dxfId="274" priority="368">
      <formula>AND($C188="Sa")</formula>
    </cfRule>
    <cfRule type="expression" dxfId="273" priority="369">
      <formula>AND($C188="So")</formula>
    </cfRule>
  </conditionalFormatting>
  <conditionalFormatting sqref="B188:C188">
    <cfRule type="expression" dxfId="272" priority="365">
      <formula>AND($C188="Sa")</formula>
    </cfRule>
    <cfRule type="expression" dxfId="271" priority="366">
      <formula>AND($C188="So")</formula>
    </cfRule>
  </conditionalFormatting>
  <conditionalFormatting sqref="D188">
    <cfRule type="expression" dxfId="270" priority="363">
      <formula>AND($C188="Sa")</formula>
    </cfRule>
    <cfRule type="expression" dxfId="269" priority="364">
      <formula>AND($C188="So")</formula>
    </cfRule>
  </conditionalFormatting>
  <conditionalFormatting sqref="D189:D218">
    <cfRule type="expression" dxfId="268" priority="360">
      <formula>AND($C189="Sa")</formula>
    </cfRule>
  </conditionalFormatting>
  <conditionalFormatting sqref="B188:E189">
    <cfRule type="expression" dxfId="267" priority="361">
      <formula>AND($C188="Sa")</formula>
    </cfRule>
    <cfRule type="expression" dxfId="266" priority="362">
      <formula>AND($C188="So")</formula>
    </cfRule>
  </conditionalFormatting>
  <conditionalFormatting sqref="I190:BD218">
    <cfRule type="expression" dxfId="265" priority="356">
      <formula>AND($C190="Sa")</formula>
    </cfRule>
    <cfRule type="expression" dxfId="264" priority="357">
      <formula>AND($C190="So")</formula>
    </cfRule>
  </conditionalFormatting>
  <conditionalFormatting sqref="B190:E218">
    <cfRule type="expression" dxfId="263" priority="353">
      <formula>AND($C190="Sa")</formula>
    </cfRule>
    <cfRule type="expression" dxfId="262" priority="354">
      <formula>AND($C190="So")</formula>
    </cfRule>
  </conditionalFormatting>
  <conditionalFormatting sqref="I234:BD235">
    <cfRule type="expression" dxfId="261" priority="346">
      <formula>AND($C234="Sa")</formula>
    </cfRule>
    <cfRule type="expression" dxfId="260" priority="347">
      <formula>AND($C234="So")</formula>
    </cfRule>
  </conditionalFormatting>
  <conditionalFormatting sqref="B234:C234">
    <cfRule type="expression" dxfId="259" priority="343">
      <formula>AND($C234="Sa")</formula>
    </cfRule>
    <cfRule type="expression" dxfId="258" priority="344">
      <formula>AND($C234="So")</formula>
    </cfRule>
  </conditionalFormatting>
  <conditionalFormatting sqref="D234">
    <cfRule type="expression" dxfId="257" priority="341">
      <formula>AND($C234="Sa")</formula>
    </cfRule>
    <cfRule type="expression" dxfId="256" priority="342">
      <formula>AND($C234="So")</formula>
    </cfRule>
  </conditionalFormatting>
  <conditionalFormatting sqref="D235:D263">
    <cfRule type="expression" dxfId="255" priority="338">
      <formula>AND($C235="Sa")</formula>
    </cfRule>
  </conditionalFormatting>
  <conditionalFormatting sqref="B234:E235">
    <cfRule type="expression" dxfId="254" priority="339">
      <formula>AND($C234="Sa")</formula>
    </cfRule>
    <cfRule type="expression" dxfId="253" priority="340">
      <formula>AND($C234="So")</formula>
    </cfRule>
  </conditionalFormatting>
  <conditionalFormatting sqref="I279:BD280">
    <cfRule type="expression" dxfId="252" priority="331">
      <formula>AND($C279="Sa")</formula>
    </cfRule>
    <cfRule type="expression" dxfId="251" priority="332">
      <formula>AND($C279="So")</formula>
    </cfRule>
  </conditionalFormatting>
  <conditionalFormatting sqref="B279:C279">
    <cfRule type="expression" dxfId="250" priority="328">
      <formula>AND($C279="Sa")</formula>
    </cfRule>
    <cfRule type="expression" dxfId="249" priority="329">
      <formula>AND($C279="So")</formula>
    </cfRule>
  </conditionalFormatting>
  <conditionalFormatting sqref="D279">
    <cfRule type="expression" dxfId="248" priority="326">
      <formula>AND($C279="Sa")</formula>
    </cfRule>
    <cfRule type="expression" dxfId="247" priority="327">
      <formula>AND($C279="So")</formula>
    </cfRule>
  </conditionalFormatting>
  <conditionalFormatting sqref="D280:D309">
    <cfRule type="expression" dxfId="246" priority="323">
      <formula>AND($C280="Sa")</formula>
    </cfRule>
  </conditionalFormatting>
  <conditionalFormatting sqref="B279:E280">
    <cfRule type="expression" dxfId="245" priority="324">
      <formula>AND($C279="Sa")</formula>
    </cfRule>
    <cfRule type="expression" dxfId="244" priority="325">
      <formula>AND($C279="So")</formula>
    </cfRule>
  </conditionalFormatting>
  <conditionalFormatting sqref="I325:BD326">
    <cfRule type="expression" dxfId="243" priority="316">
      <formula>AND($C325="Sa")</formula>
    </cfRule>
    <cfRule type="expression" dxfId="242" priority="317">
      <formula>AND($C325="So")</formula>
    </cfRule>
  </conditionalFormatting>
  <conditionalFormatting sqref="B325:C325">
    <cfRule type="expression" dxfId="241" priority="313">
      <formula>AND($C325="Sa")</formula>
    </cfRule>
    <cfRule type="expression" dxfId="240" priority="314">
      <formula>AND($C325="So")</formula>
    </cfRule>
  </conditionalFormatting>
  <conditionalFormatting sqref="D325">
    <cfRule type="expression" dxfId="239" priority="311">
      <formula>AND($C325="Sa")</formula>
    </cfRule>
    <cfRule type="expression" dxfId="238" priority="312">
      <formula>AND($C325="So")</formula>
    </cfRule>
  </conditionalFormatting>
  <conditionalFormatting sqref="D326:D355">
    <cfRule type="expression" dxfId="237" priority="308">
      <formula>AND($C326="Sa")</formula>
    </cfRule>
  </conditionalFormatting>
  <conditionalFormatting sqref="B325:E326">
    <cfRule type="expression" dxfId="236" priority="309">
      <formula>AND($C325="Sa")</formula>
    </cfRule>
    <cfRule type="expression" dxfId="235" priority="310">
      <formula>AND($C325="So")</formula>
    </cfRule>
  </conditionalFormatting>
  <conditionalFormatting sqref="I371:BD372">
    <cfRule type="expression" dxfId="234" priority="301">
      <formula>AND($C371="Sa")</formula>
    </cfRule>
    <cfRule type="expression" dxfId="233" priority="302">
      <formula>AND($C371="So")</formula>
    </cfRule>
  </conditionalFormatting>
  <conditionalFormatting sqref="B371:C371">
    <cfRule type="expression" dxfId="232" priority="298">
      <formula>AND($C371="Sa")</formula>
    </cfRule>
    <cfRule type="expression" dxfId="231" priority="299">
      <formula>AND($C371="So")</formula>
    </cfRule>
  </conditionalFormatting>
  <conditionalFormatting sqref="D371">
    <cfRule type="expression" dxfId="230" priority="296">
      <formula>AND($C371="Sa")</formula>
    </cfRule>
    <cfRule type="expression" dxfId="229" priority="297">
      <formula>AND($C371="So")</formula>
    </cfRule>
  </conditionalFormatting>
  <conditionalFormatting sqref="D372:D400">
    <cfRule type="expression" dxfId="228" priority="293">
      <formula>AND($C372="Sa")</formula>
    </cfRule>
  </conditionalFormatting>
  <conditionalFormatting sqref="B371:E372">
    <cfRule type="expression" dxfId="227" priority="294">
      <formula>AND($C371="Sa")</formula>
    </cfRule>
    <cfRule type="expression" dxfId="226" priority="295">
      <formula>AND($C371="So")</formula>
    </cfRule>
  </conditionalFormatting>
  <conditionalFormatting sqref="I416:BD417">
    <cfRule type="expression" dxfId="225" priority="286">
      <formula>AND($C416="Sa")</formula>
    </cfRule>
    <cfRule type="expression" dxfId="224" priority="287">
      <formula>AND($C416="So")</formula>
    </cfRule>
  </conditionalFormatting>
  <conditionalFormatting sqref="B416:C416">
    <cfRule type="expression" dxfId="223" priority="283">
      <formula>AND($C416="Sa")</formula>
    </cfRule>
    <cfRule type="expression" dxfId="222" priority="284">
      <formula>AND($C416="So")</formula>
    </cfRule>
  </conditionalFormatting>
  <conditionalFormatting sqref="D416">
    <cfRule type="expression" dxfId="221" priority="281">
      <formula>AND($C416="Sa")</formula>
    </cfRule>
    <cfRule type="expression" dxfId="220" priority="282">
      <formula>AND($C416="So")</formula>
    </cfRule>
  </conditionalFormatting>
  <conditionalFormatting sqref="D417:D446">
    <cfRule type="expression" dxfId="219" priority="278">
      <formula>AND($C417="Sa")</formula>
    </cfRule>
  </conditionalFormatting>
  <conditionalFormatting sqref="B416:E417">
    <cfRule type="expression" dxfId="218" priority="279">
      <formula>AND($C416="Sa")</formula>
    </cfRule>
    <cfRule type="expression" dxfId="217" priority="280">
      <formula>AND($C416="So")</formula>
    </cfRule>
  </conditionalFormatting>
  <conditionalFormatting sqref="I462:BD463">
    <cfRule type="expression" dxfId="216" priority="271">
      <formula>AND($C462="Sa")</formula>
    </cfRule>
    <cfRule type="expression" dxfId="215" priority="272">
      <formula>AND($C462="So")</formula>
    </cfRule>
  </conditionalFormatting>
  <conditionalFormatting sqref="B462:C462">
    <cfRule type="expression" dxfId="214" priority="268">
      <formula>AND($C462="Sa")</formula>
    </cfRule>
    <cfRule type="expression" dxfId="213" priority="269">
      <formula>AND($C462="So")</formula>
    </cfRule>
  </conditionalFormatting>
  <conditionalFormatting sqref="D462">
    <cfRule type="expression" dxfId="212" priority="266">
      <formula>AND($C462="Sa")</formula>
    </cfRule>
    <cfRule type="expression" dxfId="211" priority="267">
      <formula>AND($C462="So")</formula>
    </cfRule>
  </conditionalFormatting>
  <conditionalFormatting sqref="D463:D491">
    <cfRule type="expression" dxfId="210" priority="263">
      <formula>AND($C463="Sa")</formula>
    </cfRule>
  </conditionalFormatting>
  <conditionalFormatting sqref="B462:E463">
    <cfRule type="expression" dxfId="209" priority="264">
      <formula>AND($C462="Sa")</formula>
    </cfRule>
    <cfRule type="expression" dxfId="208" priority="265">
      <formula>AND($C462="So")</formula>
    </cfRule>
  </conditionalFormatting>
  <conditionalFormatting sqref="I236:BD263">
    <cfRule type="expression" dxfId="207" priority="230">
      <formula>AND($C236="Sa")</formula>
    </cfRule>
    <cfRule type="expression" dxfId="206" priority="231">
      <formula>AND($C236="So")</formula>
    </cfRule>
  </conditionalFormatting>
  <conditionalFormatting sqref="B236:E263">
    <cfRule type="expression" dxfId="205" priority="227">
      <formula>AND($C236="Sa")</formula>
    </cfRule>
    <cfRule type="expression" dxfId="204" priority="228">
      <formula>AND($C236="So")</formula>
    </cfRule>
  </conditionalFormatting>
  <conditionalFormatting sqref="I281:BD309">
    <cfRule type="expression" dxfId="203" priority="223">
      <formula>AND($C281="Sa")</formula>
    </cfRule>
    <cfRule type="expression" dxfId="202" priority="224">
      <formula>AND($C281="So")</formula>
    </cfRule>
  </conditionalFormatting>
  <conditionalFormatting sqref="B281:E309">
    <cfRule type="expression" dxfId="201" priority="220">
      <formula>AND($C281="Sa")</formula>
    </cfRule>
    <cfRule type="expression" dxfId="200" priority="221">
      <formula>AND($C281="So")</formula>
    </cfRule>
  </conditionalFormatting>
  <conditionalFormatting sqref="I327:BD355">
    <cfRule type="expression" dxfId="199" priority="216">
      <formula>AND($C327="Sa")</formula>
    </cfRule>
    <cfRule type="expression" dxfId="198" priority="217">
      <formula>AND($C327="So")</formula>
    </cfRule>
  </conditionalFormatting>
  <conditionalFormatting sqref="B327:E355">
    <cfRule type="expression" dxfId="197" priority="213">
      <formula>AND($C327="Sa")</formula>
    </cfRule>
    <cfRule type="expression" dxfId="196" priority="214">
      <formula>AND($C327="So")</formula>
    </cfRule>
  </conditionalFormatting>
  <conditionalFormatting sqref="I373:BD400">
    <cfRule type="expression" dxfId="195" priority="209">
      <formula>AND($C373="Sa")</formula>
    </cfRule>
    <cfRule type="expression" dxfId="194" priority="210">
      <formula>AND($C373="So")</formula>
    </cfRule>
  </conditionalFormatting>
  <conditionalFormatting sqref="B373:E400">
    <cfRule type="expression" dxfId="193" priority="206">
      <formula>AND($C373="Sa")</formula>
    </cfRule>
    <cfRule type="expression" dxfId="192" priority="207">
      <formula>AND($C373="So")</formula>
    </cfRule>
  </conditionalFormatting>
  <conditionalFormatting sqref="I418:BD446">
    <cfRule type="expression" dxfId="191" priority="202">
      <formula>AND($C418="Sa")</formula>
    </cfRule>
    <cfRule type="expression" dxfId="190" priority="203">
      <formula>AND($C418="So")</formula>
    </cfRule>
  </conditionalFormatting>
  <conditionalFormatting sqref="B418:E446">
    <cfRule type="expression" dxfId="189" priority="199">
      <formula>AND($C418="Sa")</formula>
    </cfRule>
    <cfRule type="expression" dxfId="188" priority="200">
      <formula>AND($C418="So")</formula>
    </cfRule>
  </conditionalFormatting>
  <conditionalFormatting sqref="I464:BD491">
    <cfRule type="expression" dxfId="187" priority="195">
      <formula>AND($C464="Sa")</formula>
    </cfRule>
    <cfRule type="expression" dxfId="186" priority="196">
      <formula>AND($C464="So")</formula>
    </cfRule>
  </conditionalFormatting>
  <conditionalFormatting sqref="B464:E491">
    <cfRule type="expression" dxfId="185" priority="192">
      <formula>AND($C464="Sa")</formula>
    </cfRule>
    <cfRule type="expression" dxfId="184" priority="193">
      <formula>AND($C464="So")</formula>
    </cfRule>
  </conditionalFormatting>
  <conditionalFormatting sqref="I507:BD508">
    <cfRule type="expression" dxfId="183" priority="185">
      <formula>AND($C507="Sa")</formula>
    </cfRule>
    <cfRule type="expression" dxfId="182" priority="186">
      <formula>AND($C507="So")</formula>
    </cfRule>
  </conditionalFormatting>
  <conditionalFormatting sqref="B507:C507">
    <cfRule type="expression" dxfId="181" priority="182">
      <formula>AND($C507="Sa")</formula>
    </cfRule>
    <cfRule type="expression" dxfId="180" priority="183">
      <formula>AND($C507="So")</formula>
    </cfRule>
  </conditionalFormatting>
  <conditionalFormatting sqref="D507">
    <cfRule type="expression" dxfId="179" priority="180">
      <formula>AND($C507="Sa")</formula>
    </cfRule>
    <cfRule type="expression" dxfId="178" priority="181">
      <formula>AND($C507="So")</formula>
    </cfRule>
  </conditionalFormatting>
  <conditionalFormatting sqref="D508:D537">
    <cfRule type="expression" dxfId="177" priority="177">
      <formula>AND($C508="Sa")</formula>
    </cfRule>
  </conditionalFormatting>
  <conditionalFormatting sqref="B507:E508">
    <cfRule type="expression" dxfId="176" priority="178">
      <formula>AND($C507="Sa")</formula>
    </cfRule>
    <cfRule type="expression" dxfId="175" priority="179">
      <formula>AND($C507="So")</formula>
    </cfRule>
  </conditionalFormatting>
  <conditionalFormatting sqref="I509:BD537">
    <cfRule type="expression" dxfId="174" priority="173">
      <formula>AND($C509="Sa")</formula>
    </cfRule>
    <cfRule type="expression" dxfId="173" priority="174">
      <formula>AND($C509="So")</formula>
    </cfRule>
  </conditionalFormatting>
  <conditionalFormatting sqref="B509:E537">
    <cfRule type="expression" dxfId="172" priority="170">
      <formula>AND($C509="Sa")</formula>
    </cfRule>
    <cfRule type="expression" dxfId="171" priority="171">
      <formula>AND($C509="So")</formula>
    </cfRule>
  </conditionalFormatting>
  <conditionalFormatting sqref="F53:G81">
    <cfRule type="expression" dxfId="170" priority="168">
      <formula>AND($C53="Sa")</formula>
    </cfRule>
    <cfRule type="expression" dxfId="169" priority="169">
      <formula>AND($C53="So")</formula>
    </cfRule>
  </conditionalFormatting>
  <conditionalFormatting sqref="F97:G127">
    <cfRule type="expression" dxfId="168" priority="166">
      <formula>AND($C97="Sa")</formula>
    </cfRule>
    <cfRule type="expression" dxfId="167" priority="167">
      <formula>AND($C97="So")</formula>
    </cfRule>
  </conditionalFormatting>
  <conditionalFormatting sqref="F143:G172">
    <cfRule type="expression" dxfId="166" priority="164">
      <formula>AND($C143="Sa")</formula>
    </cfRule>
    <cfRule type="expression" dxfId="165" priority="165">
      <formula>AND($C143="So")</formula>
    </cfRule>
  </conditionalFormatting>
  <conditionalFormatting sqref="F188:G218">
    <cfRule type="expression" dxfId="164" priority="162">
      <formula>AND($C188="Sa")</formula>
    </cfRule>
    <cfRule type="expression" dxfId="163" priority="163">
      <formula>AND($C188="So")</formula>
    </cfRule>
  </conditionalFormatting>
  <conditionalFormatting sqref="F234:G263">
    <cfRule type="expression" dxfId="162" priority="160">
      <formula>AND($C234="Sa")</formula>
    </cfRule>
    <cfRule type="expression" dxfId="161" priority="161">
      <formula>AND($C234="So")</formula>
    </cfRule>
  </conditionalFormatting>
  <conditionalFormatting sqref="F279:G309">
    <cfRule type="expression" dxfId="160" priority="158">
      <formula>AND($C279="Sa")</formula>
    </cfRule>
    <cfRule type="expression" dxfId="159" priority="159">
      <formula>AND($C279="So")</formula>
    </cfRule>
  </conditionalFormatting>
  <conditionalFormatting sqref="F325:G355">
    <cfRule type="expression" dxfId="158" priority="156">
      <formula>AND($C325="Sa")</formula>
    </cfRule>
    <cfRule type="expression" dxfId="157" priority="157">
      <formula>AND($C325="So")</formula>
    </cfRule>
  </conditionalFormatting>
  <conditionalFormatting sqref="F371:G400">
    <cfRule type="expression" dxfId="156" priority="154">
      <formula>AND($C371="Sa")</formula>
    </cfRule>
    <cfRule type="expression" dxfId="155" priority="155">
      <formula>AND($C371="So")</formula>
    </cfRule>
  </conditionalFormatting>
  <conditionalFormatting sqref="F416:G446">
    <cfRule type="expression" dxfId="154" priority="152">
      <formula>AND($C416="Sa")</formula>
    </cfRule>
    <cfRule type="expression" dxfId="153" priority="153">
      <formula>AND($C416="So")</formula>
    </cfRule>
  </conditionalFormatting>
  <conditionalFormatting sqref="F462:G491">
    <cfRule type="expression" dxfId="152" priority="150">
      <formula>AND($C462="Sa")</formula>
    </cfRule>
    <cfRule type="expression" dxfId="151" priority="151">
      <formula>AND($C462="So")</formula>
    </cfRule>
  </conditionalFormatting>
  <conditionalFormatting sqref="F507:G537">
    <cfRule type="expression" dxfId="150" priority="148">
      <formula>AND($C507="Sa")</formula>
    </cfRule>
    <cfRule type="expression" dxfId="149" priority="149">
      <formula>AND($C507="So")</formula>
    </cfRule>
  </conditionalFormatting>
  <conditionalFormatting sqref="H552">
    <cfRule type="expression" dxfId="148" priority="146">
      <formula>AND($C552="Sa")</formula>
    </cfRule>
    <cfRule type="expression" dxfId="147" priority="147">
      <formula>AND($C552="So")</formula>
    </cfRule>
  </conditionalFormatting>
  <conditionalFormatting sqref="H552">
    <cfRule type="expression" dxfId="146" priority="145">
      <formula>AND($B552=TODAY())</formula>
    </cfRule>
  </conditionalFormatting>
  <conditionalFormatting sqref="H95">
    <cfRule type="expression" dxfId="145" priority="143">
      <formula>AND($C95="Sa")</formula>
    </cfRule>
    <cfRule type="expression" dxfId="144" priority="144">
      <formula>AND($C95="So")</formula>
    </cfRule>
  </conditionalFormatting>
  <conditionalFormatting sqref="H95">
    <cfRule type="expression" dxfId="143" priority="142">
      <formula>AND($B95=TODAY())</formula>
    </cfRule>
  </conditionalFormatting>
  <conditionalFormatting sqref="H141">
    <cfRule type="expression" dxfId="142" priority="140">
      <formula>AND($C141="Sa")</formula>
    </cfRule>
    <cfRule type="expression" dxfId="141" priority="141">
      <formula>AND($C141="So")</formula>
    </cfRule>
  </conditionalFormatting>
  <conditionalFormatting sqref="H141">
    <cfRule type="expression" dxfId="140" priority="139">
      <formula>AND($B141=TODAY())</formula>
    </cfRule>
  </conditionalFormatting>
  <conditionalFormatting sqref="H186">
    <cfRule type="expression" dxfId="139" priority="137">
      <formula>AND($C186="Sa")</formula>
    </cfRule>
    <cfRule type="expression" dxfId="138" priority="138">
      <formula>AND($C186="So")</formula>
    </cfRule>
  </conditionalFormatting>
  <conditionalFormatting sqref="H186">
    <cfRule type="expression" dxfId="137" priority="136">
      <formula>AND($B186=TODAY())</formula>
    </cfRule>
  </conditionalFormatting>
  <conditionalFormatting sqref="H232">
    <cfRule type="expression" dxfId="136" priority="134">
      <formula>AND($C232="Sa")</formula>
    </cfRule>
    <cfRule type="expression" dxfId="135" priority="135">
      <formula>AND($C232="So")</formula>
    </cfRule>
  </conditionalFormatting>
  <conditionalFormatting sqref="H232">
    <cfRule type="expression" dxfId="134" priority="133">
      <formula>AND($B232=TODAY())</formula>
    </cfRule>
  </conditionalFormatting>
  <conditionalFormatting sqref="H277">
    <cfRule type="expression" dxfId="133" priority="131">
      <formula>AND($C277="Sa")</formula>
    </cfRule>
    <cfRule type="expression" dxfId="132" priority="132">
      <formula>AND($C277="So")</formula>
    </cfRule>
  </conditionalFormatting>
  <conditionalFormatting sqref="H277">
    <cfRule type="expression" dxfId="131" priority="130">
      <formula>AND($B277=TODAY())</formula>
    </cfRule>
  </conditionalFormatting>
  <conditionalFormatting sqref="H323">
    <cfRule type="expression" dxfId="130" priority="128">
      <formula>AND($C323="Sa")</formula>
    </cfRule>
    <cfRule type="expression" dxfId="129" priority="129">
      <formula>AND($C323="So")</formula>
    </cfRule>
  </conditionalFormatting>
  <conditionalFormatting sqref="H323">
    <cfRule type="expression" dxfId="128" priority="127">
      <formula>AND($B323=TODAY())</formula>
    </cfRule>
  </conditionalFormatting>
  <conditionalFormatting sqref="H369">
    <cfRule type="expression" dxfId="127" priority="125">
      <formula>AND($C369="Sa")</formula>
    </cfRule>
    <cfRule type="expression" dxfId="126" priority="126">
      <formula>AND($C369="So")</formula>
    </cfRule>
  </conditionalFormatting>
  <conditionalFormatting sqref="H369">
    <cfRule type="expression" dxfId="125" priority="124">
      <formula>AND($B369=TODAY())</formula>
    </cfRule>
  </conditionalFormatting>
  <conditionalFormatting sqref="H414">
    <cfRule type="expression" dxfId="124" priority="122">
      <formula>AND($C414="Sa")</formula>
    </cfRule>
    <cfRule type="expression" dxfId="123" priority="123">
      <formula>AND($C414="So")</formula>
    </cfRule>
  </conditionalFormatting>
  <conditionalFormatting sqref="H414">
    <cfRule type="expression" dxfId="122" priority="121">
      <formula>AND($B414=TODAY())</formula>
    </cfRule>
  </conditionalFormatting>
  <conditionalFormatting sqref="H460">
    <cfRule type="expression" dxfId="121" priority="119">
      <formula>AND($C460="Sa")</formula>
    </cfRule>
    <cfRule type="expression" dxfId="120" priority="120">
      <formula>AND($C460="So")</formula>
    </cfRule>
  </conditionalFormatting>
  <conditionalFormatting sqref="H460">
    <cfRule type="expression" dxfId="119" priority="118">
      <formula>AND($B460=TODAY())</formula>
    </cfRule>
  </conditionalFormatting>
  <conditionalFormatting sqref="H505">
    <cfRule type="expression" dxfId="118" priority="116">
      <formula>AND($C505="Sa")</formula>
    </cfRule>
    <cfRule type="expression" dxfId="117" priority="117">
      <formula>AND($C505="So")</formula>
    </cfRule>
  </conditionalFormatting>
  <conditionalFormatting sqref="H505">
    <cfRule type="expression" dxfId="116" priority="115">
      <formula>AND($B505=TODAY())</formula>
    </cfRule>
  </conditionalFormatting>
  <conditionalFormatting sqref="H551">
    <cfRule type="expression" dxfId="115" priority="113">
      <formula>AND($C551="Sa")</formula>
    </cfRule>
    <cfRule type="expression" dxfId="114" priority="114">
      <formula>AND($C551="So")</formula>
    </cfRule>
  </conditionalFormatting>
  <conditionalFormatting sqref="H551">
    <cfRule type="expression" dxfId="113" priority="112">
      <formula>AND($B551=TODAY())</formula>
    </cfRule>
  </conditionalFormatting>
  <conditionalFormatting sqref="H7:H38">
    <cfRule type="expression" dxfId="112" priority="110">
      <formula>AND($C7="Sa")</formula>
    </cfRule>
    <cfRule type="expression" dxfId="111" priority="111">
      <formula>AND($C7="So")</formula>
    </cfRule>
  </conditionalFormatting>
  <conditionalFormatting sqref="H7:H38">
    <cfRule type="expression" dxfId="110" priority="109">
      <formula>AND($B7=TODAY())</formula>
    </cfRule>
  </conditionalFormatting>
  <conditionalFormatting sqref="H82">
    <cfRule type="expression" dxfId="109" priority="107">
      <formula>AND($C82="Sa")</formula>
    </cfRule>
    <cfRule type="expression" dxfId="108" priority="108">
      <formula>AND($C82="So")</formula>
    </cfRule>
  </conditionalFormatting>
  <conditionalFormatting sqref="H82">
    <cfRule type="expression" dxfId="107" priority="106">
      <formula>AND($B82=TODAY())</formula>
    </cfRule>
  </conditionalFormatting>
  <conditionalFormatting sqref="H128">
    <cfRule type="expression" dxfId="106" priority="104">
      <formula>AND($C128="Sa")</formula>
    </cfRule>
    <cfRule type="expression" dxfId="105" priority="105">
      <formula>AND($C128="So")</formula>
    </cfRule>
  </conditionalFormatting>
  <conditionalFormatting sqref="H128">
    <cfRule type="expression" dxfId="104" priority="103">
      <formula>AND($B128=TODAY())</formula>
    </cfRule>
  </conditionalFormatting>
  <conditionalFormatting sqref="H173">
    <cfRule type="expression" dxfId="103" priority="101">
      <formula>AND($C173="Sa")</formula>
    </cfRule>
    <cfRule type="expression" dxfId="102" priority="102">
      <formula>AND($C173="So")</formula>
    </cfRule>
  </conditionalFormatting>
  <conditionalFormatting sqref="H173">
    <cfRule type="expression" dxfId="101" priority="100">
      <formula>AND($B173=TODAY())</formula>
    </cfRule>
  </conditionalFormatting>
  <conditionalFormatting sqref="H219">
    <cfRule type="expression" dxfId="100" priority="98">
      <formula>AND($C219="Sa")</formula>
    </cfRule>
    <cfRule type="expression" dxfId="99" priority="99">
      <formula>AND($C219="So")</formula>
    </cfRule>
  </conditionalFormatting>
  <conditionalFormatting sqref="H219">
    <cfRule type="expression" dxfId="98" priority="97">
      <formula>AND($B219=TODAY())</formula>
    </cfRule>
  </conditionalFormatting>
  <conditionalFormatting sqref="H264">
    <cfRule type="expression" dxfId="97" priority="95">
      <formula>AND($C264="Sa")</formula>
    </cfRule>
    <cfRule type="expression" dxfId="96" priority="96">
      <formula>AND($C264="So")</formula>
    </cfRule>
  </conditionalFormatting>
  <conditionalFormatting sqref="H264">
    <cfRule type="expression" dxfId="95" priority="94">
      <formula>AND($B264=TODAY())</formula>
    </cfRule>
  </conditionalFormatting>
  <conditionalFormatting sqref="H310">
    <cfRule type="expression" dxfId="94" priority="92">
      <formula>AND($C310="Sa")</formula>
    </cfRule>
    <cfRule type="expression" dxfId="93" priority="93">
      <formula>AND($C310="So")</formula>
    </cfRule>
  </conditionalFormatting>
  <conditionalFormatting sqref="H310">
    <cfRule type="expression" dxfId="92" priority="91">
      <formula>AND($B310=TODAY())</formula>
    </cfRule>
  </conditionalFormatting>
  <conditionalFormatting sqref="H356">
    <cfRule type="expression" dxfId="91" priority="89">
      <formula>AND($C356="Sa")</formula>
    </cfRule>
    <cfRule type="expression" dxfId="90" priority="90">
      <formula>AND($C356="So")</formula>
    </cfRule>
  </conditionalFormatting>
  <conditionalFormatting sqref="H356">
    <cfRule type="expression" dxfId="89" priority="88">
      <formula>AND($B356=TODAY())</formula>
    </cfRule>
  </conditionalFormatting>
  <conditionalFormatting sqref="H401">
    <cfRule type="expression" dxfId="88" priority="86">
      <formula>AND($C401="Sa")</formula>
    </cfRule>
    <cfRule type="expression" dxfId="87" priority="87">
      <formula>AND($C401="So")</formula>
    </cfRule>
  </conditionalFormatting>
  <conditionalFormatting sqref="H401">
    <cfRule type="expression" dxfId="86" priority="85">
      <formula>AND($B401=TODAY())</formula>
    </cfRule>
  </conditionalFormatting>
  <conditionalFormatting sqref="H447">
    <cfRule type="expression" dxfId="85" priority="83">
      <formula>AND($C447="Sa")</formula>
    </cfRule>
    <cfRule type="expression" dxfId="84" priority="84">
      <formula>AND($C447="So")</formula>
    </cfRule>
  </conditionalFormatting>
  <conditionalFormatting sqref="H447">
    <cfRule type="expression" dxfId="83" priority="82">
      <formula>AND($B447=TODAY())</formula>
    </cfRule>
  </conditionalFormatting>
  <conditionalFormatting sqref="H492">
    <cfRule type="expression" dxfId="82" priority="80">
      <formula>AND($C492="Sa")</formula>
    </cfRule>
    <cfRule type="expression" dxfId="81" priority="81">
      <formula>AND($C492="So")</formula>
    </cfRule>
  </conditionalFormatting>
  <conditionalFormatting sqref="H492">
    <cfRule type="expression" dxfId="80" priority="79">
      <formula>AND($B492=TODAY())</formula>
    </cfRule>
  </conditionalFormatting>
  <conditionalFormatting sqref="H538">
    <cfRule type="expression" dxfId="79" priority="77">
      <formula>AND($C538="Sa")</formula>
    </cfRule>
    <cfRule type="expression" dxfId="78" priority="78">
      <formula>AND($C538="So")</formula>
    </cfRule>
  </conditionalFormatting>
  <conditionalFormatting sqref="H538">
    <cfRule type="expression" dxfId="77" priority="76">
      <formula>AND($B538=TODAY())</formula>
    </cfRule>
  </conditionalFormatting>
  <conditionalFormatting sqref="H53:H81">
    <cfRule type="expression" dxfId="76" priority="72">
      <formula>AND($C53="Sa")</formula>
    </cfRule>
    <cfRule type="expression" dxfId="75" priority="73">
      <formula>AND($C53="So")</formula>
    </cfRule>
  </conditionalFormatting>
  <conditionalFormatting sqref="H53:H81">
    <cfRule type="expression" dxfId="74" priority="71">
      <formula>AND($B53=TODAY())</formula>
    </cfRule>
  </conditionalFormatting>
  <conditionalFormatting sqref="H53:H81">
    <cfRule type="expression" dxfId="73" priority="74">
      <formula>AND($C53="Sa")</formula>
    </cfRule>
    <cfRule type="expression" dxfId="72" priority="75">
      <formula>AND($C53="So")</formula>
    </cfRule>
  </conditionalFormatting>
  <conditionalFormatting sqref="H97:H127">
    <cfRule type="expression" dxfId="71" priority="67">
      <formula>AND($C97="Sa")</formula>
    </cfRule>
    <cfRule type="expression" dxfId="70" priority="68">
      <formula>AND($C97="So")</formula>
    </cfRule>
  </conditionalFormatting>
  <conditionalFormatting sqref="H97:H127">
    <cfRule type="expression" dxfId="69" priority="66">
      <formula>AND($B97=TODAY())</formula>
    </cfRule>
  </conditionalFormatting>
  <conditionalFormatting sqref="H97:H98">
    <cfRule type="expression" dxfId="68" priority="69">
      <formula>AND($C97="Sa")</formula>
    </cfRule>
    <cfRule type="expression" dxfId="67" priority="70">
      <formula>AND($C97="So")</formula>
    </cfRule>
  </conditionalFormatting>
  <conditionalFormatting sqref="H99:H127">
    <cfRule type="expression" dxfId="66" priority="64">
      <formula>AND($C99="Sa")</formula>
    </cfRule>
    <cfRule type="expression" dxfId="65" priority="65">
      <formula>AND($C99="So")</formula>
    </cfRule>
  </conditionalFormatting>
  <conditionalFormatting sqref="H143:H172">
    <cfRule type="expression" dxfId="64" priority="60">
      <formula>AND($C143="Sa")</formula>
    </cfRule>
    <cfRule type="expression" dxfId="63" priority="61">
      <formula>AND($C143="So")</formula>
    </cfRule>
  </conditionalFormatting>
  <conditionalFormatting sqref="H143:H172">
    <cfRule type="expression" dxfId="62" priority="59">
      <formula>AND($B143=TODAY())</formula>
    </cfRule>
  </conditionalFormatting>
  <conditionalFormatting sqref="H143:H172">
    <cfRule type="expression" dxfId="61" priority="62">
      <formula>AND($C143="Sa")</formula>
    </cfRule>
    <cfRule type="expression" dxfId="60" priority="63">
      <formula>AND($C143="So")</formula>
    </cfRule>
  </conditionalFormatting>
  <conditionalFormatting sqref="H188:H218">
    <cfRule type="expression" dxfId="59" priority="55">
      <formula>AND($C188="Sa")</formula>
    </cfRule>
    <cfRule type="expression" dxfId="58" priority="56">
      <formula>AND($C188="So")</formula>
    </cfRule>
  </conditionalFormatting>
  <conditionalFormatting sqref="H188:H218">
    <cfRule type="expression" dxfId="57" priority="54">
      <formula>AND($B188=TODAY())</formula>
    </cfRule>
  </conditionalFormatting>
  <conditionalFormatting sqref="H188:H189">
    <cfRule type="expression" dxfId="56" priority="57">
      <formula>AND($C188="Sa")</formula>
    </cfRule>
    <cfRule type="expression" dxfId="55" priority="58">
      <formula>AND($C188="So")</formula>
    </cfRule>
  </conditionalFormatting>
  <conditionalFormatting sqref="H190:H218">
    <cfRule type="expression" dxfId="54" priority="52">
      <formula>AND($C190="Sa")</formula>
    </cfRule>
    <cfRule type="expression" dxfId="53" priority="53">
      <formula>AND($C190="So")</formula>
    </cfRule>
  </conditionalFormatting>
  <conditionalFormatting sqref="H234:H263">
    <cfRule type="expression" dxfId="52" priority="48">
      <formula>AND($C234="Sa")</formula>
    </cfRule>
    <cfRule type="expression" dxfId="51" priority="49">
      <formula>AND($C234="So")</formula>
    </cfRule>
  </conditionalFormatting>
  <conditionalFormatting sqref="H234:H263">
    <cfRule type="expression" dxfId="50" priority="47">
      <formula>AND($B234=TODAY())</formula>
    </cfRule>
  </conditionalFormatting>
  <conditionalFormatting sqref="H234:H235">
    <cfRule type="expression" dxfId="49" priority="50">
      <formula>AND($C234="Sa")</formula>
    </cfRule>
    <cfRule type="expression" dxfId="48" priority="51">
      <formula>AND($C234="So")</formula>
    </cfRule>
  </conditionalFormatting>
  <conditionalFormatting sqref="H279:H309">
    <cfRule type="expression" dxfId="47" priority="43">
      <formula>AND($C279="Sa")</formula>
    </cfRule>
    <cfRule type="expression" dxfId="46" priority="44">
      <formula>AND($C279="So")</formula>
    </cfRule>
  </conditionalFormatting>
  <conditionalFormatting sqref="H279:H309">
    <cfRule type="expression" dxfId="45" priority="42">
      <formula>AND($B279=TODAY())</formula>
    </cfRule>
  </conditionalFormatting>
  <conditionalFormatting sqref="H279:H280">
    <cfRule type="expression" dxfId="44" priority="45">
      <formula>AND($C279="Sa")</formula>
    </cfRule>
    <cfRule type="expression" dxfId="43" priority="46">
      <formula>AND($C279="So")</formula>
    </cfRule>
  </conditionalFormatting>
  <conditionalFormatting sqref="H325:H355">
    <cfRule type="expression" dxfId="42" priority="38">
      <formula>AND($C325="Sa")</formula>
    </cfRule>
    <cfRule type="expression" dxfId="41" priority="39">
      <formula>AND($C325="So")</formula>
    </cfRule>
  </conditionalFormatting>
  <conditionalFormatting sqref="H325:H355">
    <cfRule type="expression" dxfId="40" priority="37">
      <formula>AND($B325=TODAY())</formula>
    </cfRule>
  </conditionalFormatting>
  <conditionalFormatting sqref="H325:H326">
    <cfRule type="expression" dxfId="39" priority="40">
      <formula>AND($C325="Sa")</formula>
    </cfRule>
    <cfRule type="expression" dxfId="38" priority="41">
      <formula>AND($C325="So")</formula>
    </cfRule>
  </conditionalFormatting>
  <conditionalFormatting sqref="H371:H400">
    <cfRule type="expression" dxfId="37" priority="33">
      <formula>AND($C371="Sa")</formula>
    </cfRule>
    <cfRule type="expression" dxfId="36" priority="34">
      <formula>AND($C371="So")</formula>
    </cfRule>
  </conditionalFormatting>
  <conditionalFormatting sqref="H371:H400">
    <cfRule type="expression" dxfId="35" priority="32">
      <formula>AND($B371=TODAY())</formula>
    </cfRule>
  </conditionalFormatting>
  <conditionalFormatting sqref="H371:H372">
    <cfRule type="expression" dxfId="34" priority="35">
      <formula>AND($C371="Sa")</formula>
    </cfRule>
    <cfRule type="expression" dxfId="33" priority="36">
      <formula>AND($C371="So")</formula>
    </cfRule>
  </conditionalFormatting>
  <conditionalFormatting sqref="H416:H446">
    <cfRule type="expression" dxfId="32" priority="28">
      <formula>AND($C416="Sa")</formula>
    </cfRule>
    <cfRule type="expression" dxfId="31" priority="29">
      <formula>AND($C416="So")</formula>
    </cfRule>
  </conditionalFormatting>
  <conditionalFormatting sqref="H416:H446">
    <cfRule type="expression" dxfId="30" priority="27">
      <formula>AND($B416=TODAY())</formula>
    </cfRule>
  </conditionalFormatting>
  <conditionalFormatting sqref="H416:H417">
    <cfRule type="expression" dxfId="29" priority="30">
      <formula>AND($C416="Sa")</formula>
    </cfRule>
    <cfRule type="expression" dxfId="28" priority="31">
      <formula>AND($C416="So")</formula>
    </cfRule>
  </conditionalFormatting>
  <conditionalFormatting sqref="H462:H491">
    <cfRule type="expression" dxfId="27" priority="23">
      <formula>AND($C462="Sa")</formula>
    </cfRule>
    <cfRule type="expression" dxfId="26" priority="24">
      <formula>AND($C462="So")</formula>
    </cfRule>
  </conditionalFormatting>
  <conditionalFormatting sqref="H462:H491">
    <cfRule type="expression" dxfId="25" priority="22">
      <formula>AND($B462=TODAY())</formula>
    </cfRule>
  </conditionalFormatting>
  <conditionalFormatting sqref="H462:H463">
    <cfRule type="expression" dxfId="24" priority="25">
      <formula>AND($C462="Sa")</formula>
    </cfRule>
    <cfRule type="expression" dxfId="23" priority="26">
      <formula>AND($C462="So")</formula>
    </cfRule>
  </conditionalFormatting>
  <conditionalFormatting sqref="H236:H263">
    <cfRule type="expression" dxfId="22" priority="20">
      <formula>AND($C236="Sa")</formula>
    </cfRule>
    <cfRule type="expression" dxfId="21" priority="21">
      <formula>AND($C236="So")</formula>
    </cfRule>
  </conditionalFormatting>
  <conditionalFormatting sqref="H281:H309">
    <cfRule type="expression" dxfId="20" priority="18">
      <formula>AND($C281="Sa")</formula>
    </cfRule>
    <cfRule type="expression" dxfId="19" priority="19">
      <formula>AND($C281="So")</formula>
    </cfRule>
  </conditionalFormatting>
  <conditionalFormatting sqref="H327:H355">
    <cfRule type="expression" dxfId="18" priority="16">
      <formula>AND($C327="Sa")</formula>
    </cfRule>
    <cfRule type="expression" dxfId="17" priority="17">
      <formula>AND($C327="So")</formula>
    </cfRule>
  </conditionalFormatting>
  <conditionalFormatting sqref="H373:H400">
    <cfRule type="expression" dxfId="16" priority="14">
      <formula>AND($C373="Sa")</formula>
    </cfRule>
    <cfRule type="expression" dxfId="15" priority="15">
      <formula>AND($C373="So")</formula>
    </cfRule>
  </conditionalFormatting>
  <conditionalFormatting sqref="H418:H446">
    <cfRule type="expression" dxfId="14" priority="12">
      <formula>AND($C418="Sa")</formula>
    </cfRule>
    <cfRule type="expression" dxfId="13" priority="13">
      <formula>AND($C418="So")</formula>
    </cfRule>
  </conditionalFormatting>
  <conditionalFormatting sqref="H464:H491">
    <cfRule type="expression" dxfId="12" priority="10">
      <formula>AND($C464="Sa")</formula>
    </cfRule>
    <cfRule type="expression" dxfId="11" priority="11">
      <formula>AND($C464="So")</formula>
    </cfRule>
  </conditionalFormatting>
  <conditionalFormatting sqref="H507:H537">
    <cfRule type="expression" dxfId="10" priority="6">
      <formula>AND($C507="Sa")</formula>
    </cfRule>
    <cfRule type="expression" dxfId="9" priority="7">
      <formula>AND($C507="So")</formula>
    </cfRule>
  </conditionalFormatting>
  <conditionalFormatting sqref="H507:H537">
    <cfRule type="expression" dxfId="8" priority="5">
      <formula>AND($B507=TODAY())</formula>
    </cfRule>
  </conditionalFormatting>
  <conditionalFormatting sqref="H507:H508">
    <cfRule type="expression" dxfId="7" priority="8">
      <formula>AND($C507="Sa")</formula>
    </cfRule>
    <cfRule type="expression" dxfId="6" priority="9">
      <formula>AND($C507="So")</formula>
    </cfRule>
  </conditionalFormatting>
  <conditionalFormatting sqref="H509:H537">
    <cfRule type="expression" dxfId="5" priority="3">
      <formula>AND($C509="Sa")</formula>
    </cfRule>
    <cfRule type="expression" dxfId="4" priority="4">
      <formula>AND($C509="So")</formula>
    </cfRule>
  </conditionalFormatting>
  <conditionalFormatting sqref="I53:BD81 I97:BD127 I143:BD172 I188:BD218 I234:BD263 I279:BD309 I325:BD355 I371:BD400 I416:BD446 I462:BD491 I507:BD537">
    <cfRule type="expression" dxfId="3" priority="1670">
      <formula>AND(I$5&gt;=$F53,I$5&lt;$F53+#REF!,#REF!&lt;&gt;"")</formula>
    </cfRule>
  </conditionalFormatting>
  <conditionalFormatting sqref="I7:BD37 I53:BD81 I97:BD127 I143:BD172 I188:BD218 I234:BD263 I279:BD309 I325:BD355 I371:BD400 I416:BD446 I462:BD491 I507:BD537">
    <cfRule type="expression" dxfId="2" priority="1">
      <formula>IF($G7&lt;$F7,AND(I$5&lt;$G7))</formula>
    </cfRule>
    <cfRule type="expression" dxfId="1" priority="2">
      <formula>IF($G7&lt;$F7,AND(I$5&gt;=$F7))</formula>
    </cfRule>
    <cfRule type="expression" dxfId="0" priority="503">
      <formula>AND(I$5&gt;=$F7,I$5&lt;$G7)</formula>
    </cfRule>
  </conditionalFormatting>
  <hyperlinks>
    <hyperlink ref="BK4" r:id="rId1" xr:uid="{887F3986-3F64-4325-BAB5-B6E853D5451E}"/>
  </hyperlinks>
  <printOptions horizontalCentered="1"/>
  <pageMargins left="0.31496062992125984" right="0.31496062992125984" top="0.31496062992125984" bottom="0.31496062992125984" header="0.31496062992125984" footer="0.31496062992125984"/>
  <pageSetup paperSize="9" scale="38" fitToHeight="0" orientation="landscape" r:id="rId2"/>
  <rowBreaks count="11" manualBreakCount="11">
    <brk id="51" max="16383" man="1"/>
    <brk id="95" max="16383" man="1"/>
    <brk id="141" max="16383" man="1"/>
    <brk id="186" max="16383" man="1"/>
    <brk id="232" max="16383" man="1"/>
    <brk id="277" max="16383" man="1"/>
    <brk id="323" max="16383" man="1"/>
    <brk id="369" max="16383" man="1"/>
    <brk id="414" max="16383" man="1"/>
    <brk id="460" max="16383" man="1"/>
    <brk id="505" max="16383" man="1"/>
  </rowBreaks>
  <ignoredErrors>
    <ignoredError sqref="BE16:BK37 BE53 BE54:BI54 BF53:BI53 BE55:BI81 BE97:BI127 BE143:BI172 BE188:BI218 BE234:BI263 BE279:BI309 BE325:BI355 BE371:BI400 BE416:BI446 BE462:BI491 BE507:BI537 BE8:BI15 BF7:BI7 BK11 BK13:BK14" unlockedFormula="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2:N372"/>
  <sheetViews>
    <sheetView showGridLines="0" workbookViewId="0">
      <selection activeCell="C2" sqref="C2"/>
    </sheetView>
  </sheetViews>
  <sheetFormatPr baseColWidth="10" defaultRowHeight="15" x14ac:dyDescent="0.25"/>
  <cols>
    <col min="2" max="2" width="13.7109375" bestFit="1" customWidth="1"/>
    <col min="3" max="3" width="25.28515625" bestFit="1" customWidth="1"/>
    <col min="4" max="4" width="17.140625" bestFit="1" customWidth="1"/>
    <col min="5" max="5" width="10.85546875" customWidth="1"/>
    <col min="6" max="6" width="10.85546875" style="11" customWidth="1"/>
    <col min="7" max="7" width="14.85546875" bestFit="1" customWidth="1"/>
    <col min="8" max="8" width="27.42578125" customWidth="1"/>
    <col min="10" max="10" width="13.7109375" bestFit="1" customWidth="1"/>
  </cols>
  <sheetData>
    <row r="2" spans="1:14" ht="18.75" x14ac:dyDescent="0.25">
      <c r="A2" s="14"/>
      <c r="B2" s="15" t="s">
        <v>48</v>
      </c>
      <c r="C2" s="137">
        <v>2024</v>
      </c>
      <c r="D2" s="16" t="s">
        <v>108</v>
      </c>
      <c r="E2" s="17"/>
      <c r="F2" s="18"/>
      <c r="G2" s="17"/>
      <c r="H2" s="17"/>
      <c r="I2" s="14"/>
    </row>
    <row r="3" spans="1:14" ht="18.75" x14ac:dyDescent="0.3">
      <c r="B3" s="12"/>
      <c r="C3" s="13"/>
    </row>
    <row r="4" spans="1:14" x14ac:dyDescent="0.25">
      <c r="B4" s="169" t="s">
        <v>51</v>
      </c>
      <c r="C4" s="169"/>
      <c r="D4" s="169"/>
      <c r="G4" s="169"/>
      <c r="H4" s="169"/>
      <c r="I4" s="169"/>
    </row>
    <row r="5" spans="1:14" x14ac:dyDescent="0.25">
      <c r="B5" s="171" t="s">
        <v>31</v>
      </c>
      <c r="C5" s="172"/>
      <c r="D5" s="173"/>
      <c r="G5" s="170"/>
      <c r="H5" s="170"/>
      <c r="I5" s="170"/>
    </row>
    <row r="6" spans="1:14" x14ac:dyDescent="0.25">
      <c r="B6" s="6" t="s">
        <v>1</v>
      </c>
      <c r="C6" s="6" t="s">
        <v>3</v>
      </c>
      <c r="D6" s="6" t="s">
        <v>32</v>
      </c>
      <c r="H6" s="134"/>
      <c r="I6" s="135"/>
    </row>
    <row r="7" spans="1:14" x14ac:dyDescent="0.25">
      <c r="B7" s="4">
        <f>VALUE(D7&amp;Kalenderjahr)</f>
        <v>45292</v>
      </c>
      <c r="C7" s="5" t="s">
        <v>5</v>
      </c>
      <c r="D7" s="5" t="s">
        <v>4</v>
      </c>
      <c r="E7" s="167" t="s">
        <v>49</v>
      </c>
      <c r="F7" s="106"/>
      <c r="H7" s="136"/>
      <c r="I7" s="135"/>
      <c r="J7" s="108"/>
      <c r="N7" s="109"/>
    </row>
    <row r="8" spans="1:14" x14ac:dyDescent="0.25">
      <c r="B8" s="4">
        <f>B9-2</f>
        <v>45380</v>
      </c>
      <c r="C8" s="5" t="s">
        <v>6</v>
      </c>
      <c r="D8" s="5" t="s">
        <v>7</v>
      </c>
      <c r="E8" s="167"/>
      <c r="G8" s="107"/>
      <c r="H8" s="14"/>
      <c r="I8" s="14"/>
      <c r="J8" s="108"/>
    </row>
    <row r="9" spans="1:14" x14ac:dyDescent="0.25">
      <c r="B9" s="4">
        <f>DOLLAR((DAY(MINUTE(Kalenderjahr/38)/2+55)&amp;".4."&amp;Kalenderjahr)/7,)*7-6</f>
        <v>45382</v>
      </c>
      <c r="C9" s="5" t="s">
        <v>8</v>
      </c>
      <c r="D9" s="5"/>
      <c r="E9" s="167"/>
      <c r="G9" s="107"/>
      <c r="H9" s="14"/>
      <c r="I9" s="14"/>
      <c r="J9" s="108"/>
    </row>
    <row r="10" spans="1:14" x14ac:dyDescent="0.25">
      <c r="B10" s="4">
        <f>B9+1</f>
        <v>45383</v>
      </c>
      <c r="C10" s="5" t="s">
        <v>9</v>
      </c>
      <c r="D10" s="5" t="s">
        <v>10</v>
      </c>
      <c r="E10" s="167"/>
      <c r="G10" s="107"/>
      <c r="H10" s="14"/>
      <c r="I10" s="14"/>
    </row>
    <row r="11" spans="1:14" x14ac:dyDescent="0.25">
      <c r="B11" s="4">
        <f>VALUE(D11&amp;Kalenderjahr)</f>
        <v>45413</v>
      </c>
      <c r="C11" s="5" t="s">
        <v>11</v>
      </c>
      <c r="D11" s="5" t="s">
        <v>12</v>
      </c>
      <c r="E11" s="167"/>
      <c r="G11" s="107"/>
      <c r="H11" s="14"/>
      <c r="I11" s="14"/>
      <c r="J11" s="108"/>
    </row>
    <row r="12" spans="1:14" x14ac:dyDescent="0.25">
      <c r="B12" s="4">
        <f>B9+39</f>
        <v>45421</v>
      </c>
      <c r="C12" s="5" t="s">
        <v>13</v>
      </c>
      <c r="D12" s="5" t="s">
        <v>14</v>
      </c>
      <c r="E12" s="167"/>
      <c r="G12" s="107"/>
      <c r="H12" s="14"/>
      <c r="I12" s="14"/>
      <c r="J12" s="108"/>
    </row>
    <row r="13" spans="1:14" x14ac:dyDescent="0.25">
      <c r="B13" s="4">
        <f>B9+49</f>
        <v>45431</v>
      </c>
      <c r="C13" s="5" t="s">
        <v>15</v>
      </c>
      <c r="D13" s="5" t="s">
        <v>16</v>
      </c>
      <c r="E13" s="167"/>
      <c r="G13" s="107"/>
      <c r="H13" s="14"/>
      <c r="I13" s="14"/>
    </row>
    <row r="14" spans="1:14" x14ac:dyDescent="0.25">
      <c r="B14" s="4">
        <f>B9+50</f>
        <v>45432</v>
      </c>
      <c r="C14" s="5" t="s">
        <v>17</v>
      </c>
      <c r="D14" s="5" t="s">
        <v>18</v>
      </c>
      <c r="E14" s="167"/>
      <c r="G14" s="107"/>
      <c r="H14" s="14"/>
      <c r="I14" s="14"/>
    </row>
    <row r="15" spans="1:14" x14ac:dyDescent="0.25">
      <c r="B15" s="4">
        <f>VALUE(D15&amp;Kalenderjahr)</f>
        <v>45568</v>
      </c>
      <c r="C15" s="5" t="s">
        <v>19</v>
      </c>
      <c r="D15" s="5" t="s">
        <v>20</v>
      </c>
      <c r="E15" s="167"/>
      <c r="G15" s="107"/>
      <c r="H15" s="14"/>
      <c r="I15" s="14"/>
    </row>
    <row r="16" spans="1:14" x14ac:dyDescent="0.25">
      <c r="B16" s="4">
        <f>DATE(Kalenderjahr,12,25)-WEEKDAY(DATE(Kalenderjahr,12,25),2)-21</f>
        <v>45627</v>
      </c>
      <c r="C16" s="5" t="s">
        <v>21</v>
      </c>
      <c r="D16" s="5"/>
      <c r="E16" s="167"/>
      <c r="G16" s="107"/>
      <c r="H16" s="14"/>
      <c r="I16" s="14"/>
    </row>
    <row r="17" spans="1:9" x14ac:dyDescent="0.25">
      <c r="B17" s="4">
        <f>B16+7</f>
        <v>45634</v>
      </c>
      <c r="C17" s="5" t="s">
        <v>22</v>
      </c>
      <c r="D17" s="5"/>
      <c r="E17" s="167"/>
      <c r="G17" s="107"/>
      <c r="H17" s="14"/>
      <c r="I17" s="14"/>
    </row>
    <row r="18" spans="1:9" x14ac:dyDescent="0.25">
      <c r="B18" s="4">
        <f>B17+7</f>
        <v>45641</v>
      </c>
      <c r="C18" s="5" t="s">
        <v>23</v>
      </c>
      <c r="D18" s="5"/>
      <c r="E18" s="167"/>
      <c r="G18" s="107"/>
      <c r="H18" s="14"/>
      <c r="I18" s="14"/>
    </row>
    <row r="19" spans="1:9" x14ac:dyDescent="0.25">
      <c r="B19" s="4">
        <f>B18+7</f>
        <v>45648</v>
      </c>
      <c r="C19" s="5" t="s">
        <v>24</v>
      </c>
      <c r="D19" s="5"/>
      <c r="E19" s="167"/>
      <c r="G19" s="107"/>
      <c r="H19" s="14"/>
      <c r="I19" s="14"/>
    </row>
    <row r="20" spans="1:9" x14ac:dyDescent="0.25">
      <c r="B20" s="4">
        <f>VALUE(D20&amp;Kalenderjahr)</f>
        <v>45651</v>
      </c>
      <c r="C20" s="5" t="s">
        <v>25</v>
      </c>
      <c r="D20" s="5" t="s">
        <v>26</v>
      </c>
      <c r="E20" s="167"/>
      <c r="G20" s="107"/>
      <c r="H20" s="14"/>
      <c r="I20" s="14"/>
    </row>
    <row r="21" spans="1:9" x14ac:dyDescent="0.25">
      <c r="B21" s="4">
        <f>VALUE(D21&amp;Kalenderjahr)</f>
        <v>45652</v>
      </c>
      <c r="C21" s="5" t="s">
        <v>27</v>
      </c>
      <c r="D21" s="5" t="s">
        <v>28</v>
      </c>
      <c r="E21" s="167"/>
      <c r="G21" s="107"/>
      <c r="H21" s="14"/>
      <c r="I21" s="14"/>
    </row>
    <row r="22" spans="1:9" x14ac:dyDescent="0.25">
      <c r="B22" s="4">
        <f>VALUE(D22&amp;Kalenderjahr)</f>
        <v>45657</v>
      </c>
      <c r="C22" s="5" t="s">
        <v>29</v>
      </c>
      <c r="D22" s="5" t="s">
        <v>30</v>
      </c>
      <c r="E22" s="167"/>
      <c r="G22" s="107"/>
      <c r="H22" s="14"/>
      <c r="I22" s="14"/>
    </row>
    <row r="23" spans="1:9" x14ac:dyDescent="0.25">
      <c r="A23">
        <v>1</v>
      </c>
      <c r="B23" s="7">
        <f t="shared" ref="B23:B54" si="0">IF(C23&lt;&gt;"",VALUE(D23&amp;Kalenderjahr),"")</f>
        <v>45293</v>
      </c>
      <c r="C23" s="110" t="s">
        <v>34</v>
      </c>
      <c r="D23" s="110" t="s">
        <v>33</v>
      </c>
      <c r="E23" s="166" t="s">
        <v>50</v>
      </c>
      <c r="F23" s="106"/>
      <c r="G23" s="107"/>
      <c r="H23" s="14"/>
      <c r="I23" s="14"/>
    </row>
    <row r="24" spans="1:9" x14ac:dyDescent="0.25">
      <c r="A24">
        <v>2</v>
      </c>
      <c r="B24" s="7" t="str">
        <f t="shared" si="0"/>
        <v/>
      </c>
      <c r="C24" s="110"/>
      <c r="D24" s="110"/>
      <c r="E24" s="167"/>
      <c r="F24" s="106"/>
      <c r="G24" s="107"/>
      <c r="H24" s="14"/>
      <c r="I24" s="14"/>
    </row>
    <row r="25" spans="1:9" x14ac:dyDescent="0.25">
      <c r="A25">
        <v>3</v>
      </c>
      <c r="B25" s="7" t="str">
        <f t="shared" si="0"/>
        <v/>
      </c>
      <c r="C25" s="110"/>
      <c r="D25" s="110"/>
      <c r="E25" s="167"/>
      <c r="F25" s="106"/>
      <c r="G25" s="107"/>
      <c r="H25" s="14"/>
      <c r="I25" s="14"/>
    </row>
    <row r="26" spans="1:9" x14ac:dyDescent="0.25">
      <c r="A26">
        <v>4</v>
      </c>
      <c r="B26" s="7" t="str">
        <f t="shared" si="0"/>
        <v/>
      </c>
      <c r="C26" s="110"/>
      <c r="D26" s="110"/>
      <c r="E26" s="167"/>
      <c r="F26" s="106"/>
      <c r="G26" s="107"/>
      <c r="H26" s="14"/>
      <c r="I26" s="14"/>
    </row>
    <row r="27" spans="1:9" x14ac:dyDescent="0.25">
      <c r="A27">
        <v>5</v>
      </c>
      <c r="B27" s="7" t="str">
        <f t="shared" si="0"/>
        <v/>
      </c>
      <c r="C27" s="110"/>
      <c r="D27" s="110"/>
      <c r="E27" s="167"/>
      <c r="G27" s="107"/>
      <c r="H27" s="14"/>
      <c r="I27" s="14"/>
    </row>
    <row r="28" spans="1:9" x14ac:dyDescent="0.25">
      <c r="A28">
        <v>6</v>
      </c>
      <c r="B28" s="7" t="str">
        <f t="shared" si="0"/>
        <v/>
      </c>
      <c r="C28" s="110"/>
      <c r="D28" s="110"/>
      <c r="E28" s="167"/>
      <c r="G28" s="107"/>
      <c r="H28" s="14"/>
      <c r="I28" s="14"/>
    </row>
    <row r="29" spans="1:9" x14ac:dyDescent="0.25">
      <c r="A29">
        <v>7</v>
      </c>
      <c r="B29" s="7" t="str">
        <f t="shared" si="0"/>
        <v/>
      </c>
      <c r="C29" s="110"/>
      <c r="D29" s="110"/>
      <c r="E29" s="167"/>
      <c r="G29" s="107"/>
      <c r="H29" s="14"/>
      <c r="I29" s="14"/>
    </row>
    <row r="30" spans="1:9" x14ac:dyDescent="0.25">
      <c r="A30">
        <v>8</v>
      </c>
      <c r="B30" s="7" t="str">
        <f t="shared" si="0"/>
        <v/>
      </c>
      <c r="C30" s="110"/>
      <c r="D30" s="110"/>
      <c r="E30" s="167"/>
      <c r="G30" s="107"/>
      <c r="H30" s="14"/>
      <c r="I30" s="14"/>
    </row>
    <row r="31" spans="1:9" x14ac:dyDescent="0.25">
      <c r="A31">
        <v>9</v>
      </c>
      <c r="B31" s="7" t="str">
        <f t="shared" si="0"/>
        <v/>
      </c>
      <c r="C31" s="110"/>
      <c r="D31" s="110"/>
      <c r="E31" s="167"/>
      <c r="G31" s="107"/>
      <c r="H31" s="14"/>
      <c r="I31" s="14"/>
    </row>
    <row r="32" spans="1:9" x14ac:dyDescent="0.25">
      <c r="A32">
        <v>10</v>
      </c>
      <c r="B32" s="7" t="str">
        <f t="shared" si="0"/>
        <v/>
      </c>
      <c r="C32" s="110"/>
      <c r="D32" s="110"/>
      <c r="E32" s="167"/>
      <c r="G32" s="107"/>
      <c r="H32" s="14"/>
      <c r="I32" s="14"/>
    </row>
    <row r="33" spans="1:9" x14ac:dyDescent="0.25">
      <c r="A33">
        <v>11</v>
      </c>
      <c r="B33" s="7" t="str">
        <f t="shared" si="0"/>
        <v/>
      </c>
      <c r="C33" s="110"/>
      <c r="D33" s="110"/>
      <c r="E33" s="167"/>
      <c r="G33" s="107"/>
      <c r="H33" s="14"/>
      <c r="I33" s="14"/>
    </row>
    <row r="34" spans="1:9" x14ac:dyDescent="0.25">
      <c r="A34">
        <v>12</v>
      </c>
      <c r="B34" s="7" t="str">
        <f t="shared" si="0"/>
        <v/>
      </c>
      <c r="C34" s="110"/>
      <c r="D34" s="110"/>
      <c r="E34" s="167"/>
      <c r="G34" s="107"/>
      <c r="H34" s="14"/>
      <c r="I34" s="14"/>
    </row>
    <row r="35" spans="1:9" x14ac:dyDescent="0.25">
      <c r="A35">
        <v>13</v>
      </c>
      <c r="B35" s="7" t="str">
        <f t="shared" si="0"/>
        <v/>
      </c>
      <c r="C35" s="110"/>
      <c r="D35" s="110"/>
      <c r="E35" s="167"/>
      <c r="G35" s="107"/>
      <c r="H35" s="14"/>
      <c r="I35" s="14"/>
    </row>
    <row r="36" spans="1:9" x14ac:dyDescent="0.25">
      <c r="A36">
        <v>14</v>
      </c>
      <c r="B36" s="7" t="str">
        <f t="shared" si="0"/>
        <v/>
      </c>
      <c r="C36" s="110"/>
      <c r="D36" s="110"/>
      <c r="E36" s="167"/>
      <c r="G36" s="107"/>
      <c r="H36" s="14"/>
      <c r="I36" s="14"/>
    </row>
    <row r="37" spans="1:9" x14ac:dyDescent="0.25">
      <c r="A37">
        <v>15</v>
      </c>
      <c r="B37" s="7" t="str">
        <f t="shared" si="0"/>
        <v/>
      </c>
      <c r="C37" s="110"/>
      <c r="D37" s="110"/>
      <c r="E37" s="167"/>
      <c r="G37" s="107"/>
      <c r="H37" s="14"/>
      <c r="I37" s="14"/>
    </row>
    <row r="38" spans="1:9" x14ac:dyDescent="0.25">
      <c r="A38">
        <v>16</v>
      </c>
      <c r="B38" s="7" t="str">
        <f t="shared" si="0"/>
        <v/>
      </c>
      <c r="C38" s="110"/>
      <c r="D38" s="110"/>
      <c r="E38" s="167"/>
      <c r="G38" s="107"/>
      <c r="H38" s="14"/>
      <c r="I38" s="14"/>
    </row>
    <row r="39" spans="1:9" x14ac:dyDescent="0.25">
      <c r="A39">
        <v>17</v>
      </c>
      <c r="B39" s="7" t="str">
        <f t="shared" si="0"/>
        <v/>
      </c>
      <c r="C39" s="110"/>
      <c r="D39" s="110"/>
      <c r="E39" s="168"/>
      <c r="G39" s="107"/>
      <c r="H39" s="14"/>
      <c r="I39" s="14"/>
    </row>
    <row r="40" spans="1:9" x14ac:dyDescent="0.25">
      <c r="A40">
        <v>18</v>
      </c>
      <c r="B40" s="7" t="str">
        <f t="shared" si="0"/>
        <v/>
      </c>
      <c r="C40" s="110"/>
      <c r="D40" s="110"/>
      <c r="E40" s="168"/>
      <c r="G40" s="107"/>
      <c r="H40" s="14"/>
      <c r="I40" s="14"/>
    </row>
    <row r="41" spans="1:9" x14ac:dyDescent="0.25">
      <c r="A41">
        <v>19</v>
      </c>
      <c r="B41" s="7" t="str">
        <f t="shared" si="0"/>
        <v/>
      </c>
      <c r="C41" s="110"/>
      <c r="D41" s="110"/>
      <c r="E41" s="168"/>
      <c r="G41" s="107"/>
      <c r="H41" s="14"/>
      <c r="I41" s="14"/>
    </row>
    <row r="42" spans="1:9" x14ac:dyDescent="0.25">
      <c r="A42">
        <v>20</v>
      </c>
      <c r="B42" s="7" t="str">
        <f t="shared" si="0"/>
        <v/>
      </c>
      <c r="C42" s="110"/>
      <c r="D42" s="110"/>
      <c r="E42" s="168"/>
      <c r="G42" s="107"/>
      <c r="H42" s="14"/>
      <c r="I42" s="14"/>
    </row>
    <row r="43" spans="1:9" x14ac:dyDescent="0.25">
      <c r="A43">
        <v>21</v>
      </c>
      <c r="B43" s="7" t="str">
        <f t="shared" si="0"/>
        <v/>
      </c>
      <c r="C43" s="110"/>
      <c r="D43" s="110"/>
      <c r="E43" s="168"/>
      <c r="G43" s="107"/>
      <c r="H43" s="14"/>
      <c r="I43" s="14"/>
    </row>
    <row r="44" spans="1:9" x14ac:dyDescent="0.25">
      <c r="A44">
        <v>22</v>
      </c>
      <c r="B44" s="7" t="str">
        <f t="shared" si="0"/>
        <v/>
      </c>
      <c r="C44" s="110"/>
      <c r="D44" s="110"/>
      <c r="E44" s="168"/>
      <c r="G44" s="107"/>
      <c r="H44" s="14"/>
      <c r="I44" s="14"/>
    </row>
    <row r="45" spans="1:9" x14ac:dyDescent="0.25">
      <c r="A45">
        <v>23</v>
      </c>
      <c r="B45" s="7" t="str">
        <f t="shared" si="0"/>
        <v/>
      </c>
      <c r="C45" s="110"/>
      <c r="D45" s="110"/>
      <c r="E45" s="168"/>
      <c r="G45" s="107"/>
      <c r="H45" s="14"/>
      <c r="I45" s="14"/>
    </row>
    <row r="46" spans="1:9" x14ac:dyDescent="0.25">
      <c r="A46">
        <v>24</v>
      </c>
      <c r="B46" s="7" t="str">
        <f t="shared" si="0"/>
        <v/>
      </c>
      <c r="C46" s="110"/>
      <c r="D46" s="110"/>
      <c r="E46" s="168"/>
      <c r="G46" s="107"/>
      <c r="H46" s="14"/>
      <c r="I46" s="14"/>
    </row>
    <row r="47" spans="1:9" x14ac:dyDescent="0.25">
      <c r="A47">
        <v>25</v>
      </c>
      <c r="B47" s="7" t="str">
        <f t="shared" si="0"/>
        <v/>
      </c>
      <c r="C47" s="110"/>
      <c r="D47" s="110"/>
      <c r="G47" s="107"/>
      <c r="H47" s="14"/>
      <c r="I47" s="14"/>
    </row>
    <row r="48" spans="1:9" x14ac:dyDescent="0.25">
      <c r="A48">
        <v>26</v>
      </c>
      <c r="B48" s="7" t="str">
        <f t="shared" si="0"/>
        <v/>
      </c>
      <c r="C48" s="110"/>
      <c r="D48" s="110"/>
      <c r="G48" s="107"/>
      <c r="H48" s="14"/>
      <c r="I48" s="14"/>
    </row>
    <row r="49" spans="1:9" x14ac:dyDescent="0.25">
      <c r="A49">
        <v>27</v>
      </c>
      <c r="B49" s="7" t="str">
        <f t="shared" si="0"/>
        <v/>
      </c>
      <c r="C49" s="110"/>
      <c r="D49" s="110"/>
      <c r="G49" s="107"/>
      <c r="H49" s="14"/>
      <c r="I49" s="14"/>
    </row>
    <row r="50" spans="1:9" x14ac:dyDescent="0.25">
      <c r="A50">
        <v>28</v>
      </c>
      <c r="B50" s="7" t="str">
        <f t="shared" si="0"/>
        <v/>
      </c>
      <c r="C50" s="110"/>
      <c r="D50" s="110"/>
      <c r="G50" s="107"/>
      <c r="H50" s="14"/>
      <c r="I50" s="14"/>
    </row>
    <row r="51" spans="1:9" x14ac:dyDescent="0.25">
      <c r="A51">
        <v>29</v>
      </c>
      <c r="B51" s="7" t="str">
        <f t="shared" si="0"/>
        <v/>
      </c>
      <c r="C51" s="110"/>
      <c r="D51" s="110"/>
      <c r="G51" s="107"/>
      <c r="H51" s="14"/>
      <c r="I51" s="14"/>
    </row>
    <row r="52" spans="1:9" x14ac:dyDescent="0.25">
      <c r="A52">
        <v>30</v>
      </c>
      <c r="B52" s="7" t="str">
        <f t="shared" si="0"/>
        <v/>
      </c>
      <c r="C52" s="110"/>
      <c r="D52" s="110"/>
      <c r="G52" s="107"/>
      <c r="H52" s="14"/>
      <c r="I52" s="14"/>
    </row>
    <row r="53" spans="1:9" x14ac:dyDescent="0.25">
      <c r="A53">
        <v>31</v>
      </c>
      <c r="B53" s="7" t="str">
        <f t="shared" si="0"/>
        <v/>
      </c>
      <c r="C53" s="110"/>
      <c r="D53" s="110"/>
      <c r="G53" s="107"/>
      <c r="H53" s="14"/>
      <c r="I53" s="14"/>
    </row>
    <row r="54" spans="1:9" x14ac:dyDescent="0.25">
      <c r="A54">
        <v>32</v>
      </c>
      <c r="B54" s="7" t="str">
        <f t="shared" si="0"/>
        <v/>
      </c>
      <c r="C54" s="110"/>
      <c r="D54" s="110"/>
      <c r="G54" s="107"/>
      <c r="H54" s="14"/>
      <c r="I54" s="14"/>
    </row>
    <row r="55" spans="1:9" x14ac:dyDescent="0.25">
      <c r="A55">
        <v>33</v>
      </c>
      <c r="B55" s="7" t="str">
        <f t="shared" ref="B55:B86" si="1">IF(C55&lt;&gt;"",VALUE(D55&amp;Kalenderjahr),"")</f>
        <v/>
      </c>
      <c r="C55" s="110"/>
      <c r="D55" s="110"/>
      <c r="G55" s="107"/>
      <c r="H55" s="14"/>
      <c r="I55" s="14"/>
    </row>
    <row r="56" spans="1:9" x14ac:dyDescent="0.25">
      <c r="A56">
        <v>34</v>
      </c>
      <c r="B56" s="7" t="str">
        <f t="shared" si="1"/>
        <v/>
      </c>
      <c r="C56" s="110"/>
      <c r="D56" s="110"/>
      <c r="G56" s="107"/>
      <c r="H56" s="14"/>
      <c r="I56" s="14"/>
    </row>
    <row r="57" spans="1:9" x14ac:dyDescent="0.25">
      <c r="A57">
        <v>35</v>
      </c>
      <c r="B57" s="7" t="str">
        <f t="shared" si="1"/>
        <v/>
      </c>
      <c r="C57" s="110"/>
      <c r="D57" s="110"/>
      <c r="G57" s="107"/>
      <c r="H57" s="14"/>
      <c r="I57" s="14"/>
    </row>
    <row r="58" spans="1:9" x14ac:dyDescent="0.25">
      <c r="A58">
        <v>36</v>
      </c>
      <c r="B58" s="7" t="str">
        <f t="shared" si="1"/>
        <v/>
      </c>
      <c r="C58" s="110"/>
      <c r="D58" s="110"/>
      <c r="G58" s="107"/>
      <c r="H58" s="14"/>
      <c r="I58" s="14"/>
    </row>
    <row r="59" spans="1:9" x14ac:dyDescent="0.25">
      <c r="A59">
        <v>37</v>
      </c>
      <c r="B59" s="7" t="str">
        <f t="shared" si="1"/>
        <v/>
      </c>
      <c r="C59" s="110"/>
      <c r="D59" s="110"/>
      <c r="G59" s="107"/>
      <c r="H59" s="14"/>
      <c r="I59" s="14"/>
    </row>
    <row r="60" spans="1:9" x14ac:dyDescent="0.25">
      <c r="A60">
        <v>38</v>
      </c>
      <c r="B60" s="7" t="str">
        <f t="shared" si="1"/>
        <v/>
      </c>
      <c r="C60" s="110"/>
      <c r="D60" s="110"/>
      <c r="G60" s="107"/>
      <c r="H60" s="14"/>
      <c r="I60" s="14"/>
    </row>
    <row r="61" spans="1:9" x14ac:dyDescent="0.25">
      <c r="A61">
        <v>39</v>
      </c>
      <c r="B61" s="7" t="str">
        <f t="shared" si="1"/>
        <v/>
      </c>
      <c r="C61" s="110"/>
      <c r="D61" s="110"/>
      <c r="G61" s="107"/>
      <c r="H61" s="14"/>
      <c r="I61" s="14"/>
    </row>
    <row r="62" spans="1:9" x14ac:dyDescent="0.25">
      <c r="A62">
        <v>40</v>
      </c>
      <c r="B62" s="7" t="str">
        <f t="shared" si="1"/>
        <v/>
      </c>
      <c r="C62" s="110"/>
      <c r="D62" s="110"/>
      <c r="G62" s="107"/>
      <c r="H62" s="14"/>
      <c r="I62" s="14"/>
    </row>
    <row r="63" spans="1:9" x14ac:dyDescent="0.25">
      <c r="A63">
        <v>41</v>
      </c>
      <c r="B63" s="7" t="str">
        <f t="shared" si="1"/>
        <v/>
      </c>
      <c r="C63" s="110"/>
      <c r="D63" s="110"/>
      <c r="G63" s="107"/>
      <c r="H63" s="14"/>
      <c r="I63" s="14"/>
    </row>
    <row r="64" spans="1:9" x14ac:dyDescent="0.25">
      <c r="A64">
        <v>42</v>
      </c>
      <c r="B64" s="7" t="str">
        <f t="shared" si="1"/>
        <v/>
      </c>
      <c r="C64" s="110"/>
      <c r="D64" s="110"/>
      <c r="G64" s="107"/>
      <c r="H64" s="14"/>
      <c r="I64" s="14"/>
    </row>
    <row r="65" spans="1:9" x14ac:dyDescent="0.25">
      <c r="A65">
        <v>43</v>
      </c>
      <c r="B65" s="7" t="str">
        <f t="shared" si="1"/>
        <v/>
      </c>
      <c r="C65" s="110"/>
      <c r="D65" s="110"/>
      <c r="G65" s="107"/>
      <c r="H65" s="14"/>
      <c r="I65" s="14"/>
    </row>
    <row r="66" spans="1:9" x14ac:dyDescent="0.25">
      <c r="A66">
        <v>44</v>
      </c>
      <c r="B66" s="7" t="str">
        <f t="shared" si="1"/>
        <v/>
      </c>
      <c r="C66" s="110"/>
      <c r="D66" s="110"/>
      <c r="G66" s="107"/>
      <c r="H66" s="14"/>
      <c r="I66" s="14"/>
    </row>
    <row r="67" spans="1:9" x14ac:dyDescent="0.25">
      <c r="A67">
        <v>45</v>
      </c>
      <c r="B67" s="7" t="str">
        <f t="shared" si="1"/>
        <v/>
      </c>
      <c r="C67" s="110"/>
      <c r="D67" s="110"/>
      <c r="G67" s="107"/>
      <c r="H67" s="14"/>
      <c r="I67" s="14"/>
    </row>
    <row r="68" spans="1:9" x14ac:dyDescent="0.25">
      <c r="A68">
        <v>46</v>
      </c>
      <c r="B68" s="7" t="str">
        <f t="shared" si="1"/>
        <v/>
      </c>
      <c r="C68" s="110"/>
      <c r="D68" s="110"/>
      <c r="G68" s="107"/>
      <c r="H68" s="14"/>
      <c r="I68" s="14"/>
    </row>
    <row r="69" spans="1:9" x14ac:dyDescent="0.25">
      <c r="A69">
        <v>47</v>
      </c>
      <c r="B69" s="7" t="str">
        <f t="shared" si="1"/>
        <v/>
      </c>
      <c r="C69" s="110"/>
      <c r="D69" s="110"/>
      <c r="G69" s="107"/>
      <c r="H69" s="14"/>
      <c r="I69" s="14"/>
    </row>
    <row r="70" spans="1:9" x14ac:dyDescent="0.25">
      <c r="A70">
        <v>48</v>
      </c>
      <c r="B70" s="7" t="str">
        <f t="shared" si="1"/>
        <v/>
      </c>
      <c r="C70" s="110"/>
      <c r="D70" s="110"/>
      <c r="G70" s="107"/>
      <c r="H70" s="14"/>
      <c r="I70" s="14"/>
    </row>
    <row r="71" spans="1:9" x14ac:dyDescent="0.25">
      <c r="A71">
        <v>49</v>
      </c>
      <c r="B71" s="7" t="str">
        <f t="shared" si="1"/>
        <v/>
      </c>
      <c r="C71" s="110"/>
      <c r="D71" s="110"/>
      <c r="G71" s="107"/>
      <c r="H71" s="14"/>
      <c r="I71" s="14"/>
    </row>
    <row r="72" spans="1:9" x14ac:dyDescent="0.25">
      <c r="A72">
        <v>50</v>
      </c>
      <c r="B72" s="7" t="str">
        <f t="shared" si="1"/>
        <v/>
      </c>
      <c r="C72" s="110"/>
      <c r="D72" s="110"/>
      <c r="G72" s="107"/>
      <c r="H72" s="14"/>
      <c r="I72" s="14"/>
    </row>
    <row r="73" spans="1:9" x14ac:dyDescent="0.25">
      <c r="A73">
        <v>51</v>
      </c>
      <c r="B73" s="7" t="str">
        <f t="shared" si="1"/>
        <v/>
      </c>
      <c r="C73" s="110"/>
      <c r="D73" s="110"/>
      <c r="G73" s="107"/>
      <c r="H73" s="14"/>
      <c r="I73" s="14"/>
    </row>
    <row r="74" spans="1:9" x14ac:dyDescent="0.25">
      <c r="A74">
        <v>52</v>
      </c>
      <c r="B74" s="7" t="str">
        <f t="shared" si="1"/>
        <v/>
      </c>
      <c r="C74" s="110"/>
      <c r="D74" s="110"/>
      <c r="G74" s="107"/>
      <c r="H74" s="14"/>
      <c r="I74" s="14"/>
    </row>
    <row r="75" spans="1:9" x14ac:dyDescent="0.25">
      <c r="A75">
        <v>53</v>
      </c>
      <c r="B75" s="7" t="str">
        <f t="shared" si="1"/>
        <v/>
      </c>
      <c r="C75" s="110"/>
      <c r="D75" s="110"/>
      <c r="G75" s="107"/>
      <c r="H75" s="14"/>
      <c r="I75" s="14"/>
    </row>
    <row r="76" spans="1:9" x14ac:dyDescent="0.25">
      <c r="A76">
        <v>54</v>
      </c>
      <c r="B76" s="7" t="str">
        <f t="shared" si="1"/>
        <v/>
      </c>
      <c r="C76" s="110"/>
      <c r="D76" s="110"/>
      <c r="G76" s="107"/>
      <c r="H76" s="14"/>
      <c r="I76" s="14"/>
    </row>
    <row r="77" spans="1:9" x14ac:dyDescent="0.25">
      <c r="A77">
        <v>55</v>
      </c>
      <c r="B77" s="7" t="str">
        <f t="shared" si="1"/>
        <v/>
      </c>
      <c r="C77" s="110"/>
      <c r="D77" s="110"/>
      <c r="G77" s="107"/>
      <c r="H77" s="14"/>
      <c r="I77" s="14"/>
    </row>
    <row r="78" spans="1:9" x14ac:dyDescent="0.25">
      <c r="A78">
        <v>56</v>
      </c>
      <c r="B78" s="7" t="str">
        <f t="shared" si="1"/>
        <v/>
      </c>
      <c r="C78" s="110"/>
      <c r="D78" s="110"/>
      <c r="G78" s="107"/>
      <c r="H78" s="14"/>
      <c r="I78" s="14"/>
    </row>
    <row r="79" spans="1:9" x14ac:dyDescent="0.25">
      <c r="A79">
        <v>57</v>
      </c>
      <c r="B79" s="7" t="str">
        <f t="shared" si="1"/>
        <v/>
      </c>
      <c r="C79" s="110"/>
      <c r="D79" s="110"/>
      <c r="G79" s="107"/>
      <c r="H79" s="14"/>
      <c r="I79" s="14"/>
    </row>
    <row r="80" spans="1:9" x14ac:dyDescent="0.25">
      <c r="A80">
        <v>58</v>
      </c>
      <c r="B80" s="7" t="str">
        <f t="shared" si="1"/>
        <v/>
      </c>
      <c r="C80" s="110"/>
      <c r="D80" s="110"/>
      <c r="G80" s="107"/>
      <c r="H80" s="14"/>
      <c r="I80" s="14"/>
    </row>
    <row r="81" spans="1:9" x14ac:dyDescent="0.25">
      <c r="A81">
        <v>59</v>
      </c>
      <c r="B81" s="7" t="str">
        <f t="shared" si="1"/>
        <v/>
      </c>
      <c r="C81" s="110"/>
      <c r="D81" s="110"/>
      <c r="G81" s="107"/>
      <c r="H81" s="14"/>
      <c r="I81" s="14"/>
    </row>
    <row r="82" spans="1:9" x14ac:dyDescent="0.25">
      <c r="A82">
        <v>60</v>
      </c>
      <c r="B82" s="7" t="str">
        <f t="shared" si="1"/>
        <v/>
      </c>
      <c r="C82" s="110"/>
      <c r="D82" s="110"/>
      <c r="G82" s="107"/>
      <c r="H82" s="14"/>
      <c r="I82" s="14"/>
    </row>
    <row r="83" spans="1:9" x14ac:dyDescent="0.25">
      <c r="A83">
        <v>61</v>
      </c>
      <c r="B83" s="7" t="str">
        <f t="shared" si="1"/>
        <v/>
      </c>
      <c r="C83" s="110"/>
      <c r="D83" s="110"/>
      <c r="G83" s="107"/>
      <c r="H83" s="14"/>
      <c r="I83" s="14"/>
    </row>
    <row r="84" spans="1:9" x14ac:dyDescent="0.25">
      <c r="A84">
        <v>62</v>
      </c>
      <c r="B84" s="7" t="str">
        <f t="shared" si="1"/>
        <v/>
      </c>
      <c r="C84" s="110"/>
      <c r="D84" s="110"/>
      <c r="G84" s="107"/>
      <c r="H84" s="14"/>
      <c r="I84" s="14"/>
    </row>
    <row r="85" spans="1:9" x14ac:dyDescent="0.25">
      <c r="A85">
        <v>63</v>
      </c>
      <c r="B85" s="7" t="str">
        <f t="shared" si="1"/>
        <v/>
      </c>
      <c r="C85" s="110"/>
      <c r="D85" s="110"/>
      <c r="G85" s="107"/>
      <c r="H85" s="14"/>
      <c r="I85" s="14"/>
    </row>
    <row r="86" spans="1:9" x14ac:dyDescent="0.25">
      <c r="A86">
        <v>64</v>
      </c>
      <c r="B86" s="7" t="str">
        <f t="shared" si="1"/>
        <v/>
      </c>
      <c r="C86" s="110"/>
      <c r="D86" s="110"/>
      <c r="G86" s="107"/>
      <c r="H86" s="14"/>
      <c r="I86" s="14"/>
    </row>
    <row r="87" spans="1:9" x14ac:dyDescent="0.25">
      <c r="A87">
        <v>65</v>
      </c>
      <c r="B87" s="7" t="str">
        <f t="shared" ref="B87:B118" si="2">IF(C87&lt;&gt;"",VALUE(D87&amp;Kalenderjahr),"")</f>
        <v/>
      </c>
      <c r="C87" s="110"/>
      <c r="D87" s="110"/>
      <c r="G87" s="107"/>
      <c r="H87" s="14"/>
      <c r="I87" s="14"/>
    </row>
    <row r="88" spans="1:9" x14ac:dyDescent="0.25">
      <c r="A88">
        <v>66</v>
      </c>
      <c r="B88" s="7" t="str">
        <f t="shared" si="2"/>
        <v/>
      </c>
      <c r="C88" s="110"/>
      <c r="D88" s="110"/>
      <c r="G88" s="107"/>
      <c r="H88" s="14"/>
      <c r="I88" s="14"/>
    </row>
    <row r="89" spans="1:9" x14ac:dyDescent="0.25">
      <c r="A89">
        <v>67</v>
      </c>
      <c r="B89" s="7" t="str">
        <f t="shared" si="2"/>
        <v/>
      </c>
      <c r="C89" s="110"/>
      <c r="D89" s="110"/>
      <c r="G89" s="107"/>
      <c r="H89" s="14"/>
      <c r="I89" s="14"/>
    </row>
    <row r="90" spans="1:9" x14ac:dyDescent="0.25">
      <c r="A90">
        <v>68</v>
      </c>
      <c r="B90" s="7" t="str">
        <f t="shared" si="2"/>
        <v/>
      </c>
      <c r="C90" s="110"/>
      <c r="D90" s="110"/>
      <c r="G90" s="107"/>
      <c r="H90" s="14"/>
      <c r="I90" s="14"/>
    </row>
    <row r="91" spans="1:9" x14ac:dyDescent="0.25">
      <c r="A91">
        <v>69</v>
      </c>
      <c r="B91" s="7" t="str">
        <f t="shared" si="2"/>
        <v/>
      </c>
      <c r="C91" s="110"/>
      <c r="D91" s="110"/>
      <c r="G91" s="107"/>
      <c r="H91" s="14"/>
      <c r="I91" s="14"/>
    </row>
    <row r="92" spans="1:9" x14ac:dyDescent="0.25">
      <c r="A92">
        <v>70</v>
      </c>
      <c r="B92" s="7" t="str">
        <f t="shared" si="2"/>
        <v/>
      </c>
      <c r="C92" s="110"/>
      <c r="D92" s="110"/>
      <c r="G92" s="107"/>
      <c r="H92" s="14"/>
      <c r="I92" s="14"/>
    </row>
    <row r="93" spans="1:9" x14ac:dyDescent="0.25">
      <c r="A93">
        <v>71</v>
      </c>
      <c r="B93" s="7" t="str">
        <f t="shared" si="2"/>
        <v/>
      </c>
      <c r="C93" s="110"/>
      <c r="D93" s="110"/>
      <c r="G93" s="107"/>
      <c r="H93" s="14"/>
      <c r="I93" s="14"/>
    </row>
    <row r="94" spans="1:9" x14ac:dyDescent="0.25">
      <c r="A94">
        <v>72</v>
      </c>
      <c r="B94" s="7" t="str">
        <f t="shared" si="2"/>
        <v/>
      </c>
      <c r="C94" s="110"/>
      <c r="D94" s="110"/>
      <c r="G94" s="107"/>
      <c r="H94" s="14"/>
      <c r="I94" s="14"/>
    </row>
    <row r="95" spans="1:9" x14ac:dyDescent="0.25">
      <c r="A95">
        <v>73</v>
      </c>
      <c r="B95" s="7" t="str">
        <f t="shared" si="2"/>
        <v/>
      </c>
      <c r="C95" s="110"/>
      <c r="D95" s="110"/>
      <c r="G95" s="107"/>
      <c r="H95" s="14"/>
      <c r="I95" s="14"/>
    </row>
    <row r="96" spans="1:9" x14ac:dyDescent="0.25">
      <c r="A96">
        <v>74</v>
      </c>
      <c r="B96" s="7" t="str">
        <f t="shared" si="2"/>
        <v/>
      </c>
      <c r="C96" s="110"/>
      <c r="D96" s="110"/>
      <c r="G96" s="107"/>
      <c r="H96" s="14"/>
      <c r="I96" s="14"/>
    </row>
    <row r="97" spans="1:9" x14ac:dyDescent="0.25">
      <c r="A97">
        <v>75</v>
      </c>
      <c r="B97" s="7" t="str">
        <f t="shared" si="2"/>
        <v/>
      </c>
      <c r="C97" s="110"/>
      <c r="D97" s="110"/>
      <c r="G97" s="107"/>
      <c r="H97" s="14"/>
      <c r="I97" s="14"/>
    </row>
    <row r="98" spans="1:9" x14ac:dyDescent="0.25">
      <c r="A98">
        <v>76</v>
      </c>
      <c r="B98" s="7" t="str">
        <f t="shared" si="2"/>
        <v/>
      </c>
      <c r="C98" s="110"/>
      <c r="D98" s="110"/>
      <c r="G98" s="107"/>
      <c r="H98" s="14"/>
      <c r="I98" s="14"/>
    </row>
    <row r="99" spans="1:9" x14ac:dyDescent="0.25">
      <c r="A99">
        <v>77</v>
      </c>
      <c r="B99" s="7" t="str">
        <f t="shared" si="2"/>
        <v/>
      </c>
      <c r="C99" s="110"/>
      <c r="D99" s="110"/>
      <c r="G99" s="107"/>
      <c r="H99" s="14"/>
      <c r="I99" s="14"/>
    </row>
    <row r="100" spans="1:9" x14ac:dyDescent="0.25">
      <c r="A100">
        <v>78</v>
      </c>
      <c r="B100" s="7" t="str">
        <f t="shared" si="2"/>
        <v/>
      </c>
      <c r="C100" s="110"/>
      <c r="D100" s="110"/>
      <c r="G100" s="107"/>
      <c r="H100" s="14"/>
      <c r="I100" s="14"/>
    </row>
    <row r="101" spans="1:9" x14ac:dyDescent="0.25">
      <c r="A101">
        <v>79</v>
      </c>
      <c r="B101" s="7" t="str">
        <f t="shared" si="2"/>
        <v/>
      </c>
      <c r="C101" s="110"/>
      <c r="D101" s="110"/>
      <c r="G101" s="107"/>
      <c r="H101" s="14"/>
      <c r="I101" s="14"/>
    </row>
    <row r="102" spans="1:9" x14ac:dyDescent="0.25">
      <c r="A102">
        <v>80</v>
      </c>
      <c r="B102" s="7" t="str">
        <f t="shared" si="2"/>
        <v/>
      </c>
      <c r="C102" s="110"/>
      <c r="D102" s="110"/>
      <c r="G102" s="107"/>
      <c r="H102" s="14"/>
      <c r="I102" s="14"/>
    </row>
    <row r="103" spans="1:9" x14ac:dyDescent="0.25">
      <c r="A103">
        <v>81</v>
      </c>
      <c r="B103" s="7" t="str">
        <f t="shared" si="2"/>
        <v/>
      </c>
      <c r="C103" s="110"/>
      <c r="D103" s="110"/>
      <c r="G103" s="107"/>
      <c r="H103" s="14"/>
      <c r="I103" s="14"/>
    </row>
    <row r="104" spans="1:9" x14ac:dyDescent="0.25">
      <c r="A104">
        <v>82</v>
      </c>
      <c r="B104" s="7" t="str">
        <f t="shared" si="2"/>
        <v/>
      </c>
      <c r="C104" s="110"/>
      <c r="D104" s="110"/>
      <c r="G104" s="107"/>
      <c r="H104" s="14"/>
      <c r="I104" s="14"/>
    </row>
    <row r="105" spans="1:9" x14ac:dyDescent="0.25">
      <c r="A105">
        <v>83</v>
      </c>
      <c r="B105" s="7" t="str">
        <f t="shared" si="2"/>
        <v/>
      </c>
      <c r="C105" s="110"/>
      <c r="D105" s="110"/>
      <c r="G105" s="107"/>
      <c r="H105" s="14"/>
      <c r="I105" s="14"/>
    </row>
    <row r="106" spans="1:9" x14ac:dyDescent="0.25">
      <c r="A106">
        <v>84</v>
      </c>
      <c r="B106" s="7" t="str">
        <f t="shared" si="2"/>
        <v/>
      </c>
      <c r="C106" s="110"/>
      <c r="D106" s="110"/>
      <c r="G106" s="107"/>
      <c r="H106" s="14"/>
      <c r="I106" s="14"/>
    </row>
    <row r="107" spans="1:9" x14ac:dyDescent="0.25">
      <c r="A107">
        <v>85</v>
      </c>
      <c r="B107" s="7" t="str">
        <f t="shared" si="2"/>
        <v/>
      </c>
      <c r="C107" s="110"/>
      <c r="D107" s="110"/>
      <c r="G107" s="107"/>
      <c r="H107" s="14"/>
      <c r="I107" s="14"/>
    </row>
    <row r="108" spans="1:9" x14ac:dyDescent="0.25">
      <c r="A108">
        <v>86</v>
      </c>
      <c r="B108" s="7" t="str">
        <f t="shared" si="2"/>
        <v/>
      </c>
      <c r="C108" s="110"/>
      <c r="D108" s="110"/>
      <c r="G108" s="107"/>
      <c r="H108" s="14"/>
      <c r="I108" s="14"/>
    </row>
    <row r="109" spans="1:9" x14ac:dyDescent="0.25">
      <c r="A109">
        <v>87</v>
      </c>
      <c r="B109" s="7" t="str">
        <f t="shared" si="2"/>
        <v/>
      </c>
      <c r="C109" s="110"/>
      <c r="D109" s="110"/>
      <c r="G109" s="107"/>
      <c r="H109" s="14"/>
      <c r="I109" s="14"/>
    </row>
    <row r="110" spans="1:9" x14ac:dyDescent="0.25">
      <c r="A110">
        <v>88</v>
      </c>
      <c r="B110" s="7" t="str">
        <f t="shared" si="2"/>
        <v/>
      </c>
      <c r="C110" s="110"/>
      <c r="D110" s="110"/>
      <c r="G110" s="107"/>
      <c r="H110" s="14"/>
      <c r="I110" s="14"/>
    </row>
    <row r="111" spans="1:9" x14ac:dyDescent="0.25">
      <c r="A111">
        <v>89</v>
      </c>
      <c r="B111" s="7" t="str">
        <f t="shared" si="2"/>
        <v/>
      </c>
      <c r="C111" s="110"/>
      <c r="D111" s="110"/>
      <c r="G111" s="107"/>
      <c r="H111" s="14"/>
      <c r="I111" s="14"/>
    </row>
    <row r="112" spans="1:9" x14ac:dyDescent="0.25">
      <c r="A112">
        <v>90</v>
      </c>
      <c r="B112" s="7" t="str">
        <f t="shared" si="2"/>
        <v/>
      </c>
      <c r="C112" s="110"/>
      <c r="D112" s="110"/>
      <c r="G112" s="107"/>
      <c r="H112" s="14"/>
      <c r="I112" s="14"/>
    </row>
    <row r="113" spans="1:9" x14ac:dyDescent="0.25">
      <c r="A113">
        <v>91</v>
      </c>
      <c r="B113" s="7" t="str">
        <f t="shared" si="2"/>
        <v/>
      </c>
      <c r="C113" s="110"/>
      <c r="D113" s="110"/>
      <c r="G113" s="107"/>
      <c r="H113" s="14"/>
      <c r="I113" s="14"/>
    </row>
    <row r="114" spans="1:9" x14ac:dyDescent="0.25">
      <c r="A114">
        <v>92</v>
      </c>
      <c r="B114" s="7" t="str">
        <f t="shared" si="2"/>
        <v/>
      </c>
      <c r="C114" s="110"/>
      <c r="D114" s="110"/>
      <c r="G114" s="107"/>
      <c r="H114" s="14"/>
      <c r="I114" s="14"/>
    </row>
    <row r="115" spans="1:9" x14ac:dyDescent="0.25">
      <c r="A115">
        <v>93</v>
      </c>
      <c r="B115" s="7" t="str">
        <f t="shared" si="2"/>
        <v/>
      </c>
      <c r="C115" s="110"/>
      <c r="D115" s="110"/>
      <c r="G115" s="107"/>
      <c r="H115" s="14"/>
      <c r="I115" s="14"/>
    </row>
    <row r="116" spans="1:9" x14ac:dyDescent="0.25">
      <c r="A116">
        <v>94</v>
      </c>
      <c r="B116" s="7" t="str">
        <f t="shared" si="2"/>
        <v/>
      </c>
      <c r="C116" s="110"/>
      <c r="D116" s="110"/>
      <c r="G116" s="107"/>
      <c r="H116" s="14"/>
      <c r="I116" s="14"/>
    </row>
    <row r="117" spans="1:9" x14ac:dyDescent="0.25">
      <c r="A117">
        <v>95</v>
      </c>
      <c r="B117" s="7" t="str">
        <f t="shared" si="2"/>
        <v/>
      </c>
      <c r="C117" s="110"/>
      <c r="D117" s="110"/>
      <c r="G117" s="107"/>
      <c r="H117" s="14"/>
      <c r="I117" s="14"/>
    </row>
    <row r="118" spans="1:9" x14ac:dyDescent="0.25">
      <c r="A118">
        <v>96</v>
      </c>
      <c r="B118" s="7" t="str">
        <f t="shared" si="2"/>
        <v/>
      </c>
      <c r="C118" s="110"/>
      <c r="D118" s="110"/>
      <c r="G118" s="107"/>
      <c r="H118" s="14"/>
      <c r="I118" s="14"/>
    </row>
    <row r="119" spans="1:9" x14ac:dyDescent="0.25">
      <c r="A119">
        <v>97</v>
      </c>
      <c r="B119" s="7" t="str">
        <f t="shared" ref="B119:B122" si="3">IF(C119&lt;&gt;"",VALUE(D119&amp;Kalenderjahr),"")</f>
        <v/>
      </c>
      <c r="C119" s="110"/>
      <c r="D119" s="110"/>
      <c r="G119" s="107"/>
      <c r="H119" s="14"/>
      <c r="I119" s="14"/>
    </row>
    <row r="120" spans="1:9" x14ac:dyDescent="0.25">
      <c r="A120">
        <v>98</v>
      </c>
      <c r="B120" s="7" t="str">
        <f t="shared" si="3"/>
        <v/>
      </c>
      <c r="C120" s="110"/>
      <c r="D120" s="110"/>
      <c r="G120" s="107"/>
      <c r="H120" s="14"/>
      <c r="I120" s="14"/>
    </row>
    <row r="121" spans="1:9" x14ac:dyDescent="0.25">
      <c r="A121">
        <v>99</v>
      </c>
      <c r="B121" s="7" t="str">
        <f t="shared" si="3"/>
        <v/>
      </c>
      <c r="C121" s="110"/>
      <c r="D121" s="110"/>
      <c r="G121" s="107"/>
      <c r="H121" s="14"/>
      <c r="I121" s="14"/>
    </row>
    <row r="122" spans="1:9" x14ac:dyDescent="0.25">
      <c r="A122">
        <v>100</v>
      </c>
      <c r="B122" s="7" t="str">
        <f t="shared" si="3"/>
        <v/>
      </c>
      <c r="C122" s="110"/>
      <c r="D122" s="110"/>
      <c r="G122" s="107"/>
      <c r="H122" s="14"/>
      <c r="I122" s="14"/>
    </row>
    <row r="123" spans="1:9" x14ac:dyDescent="0.25">
      <c r="G123" s="107"/>
      <c r="H123" s="14"/>
      <c r="I123" s="14"/>
    </row>
    <row r="124" spans="1:9" x14ac:dyDescent="0.25">
      <c r="G124" s="107"/>
      <c r="H124" s="14"/>
      <c r="I124" s="14"/>
    </row>
    <row r="125" spans="1:9" x14ac:dyDescent="0.25">
      <c r="G125" s="107"/>
      <c r="H125" s="14"/>
      <c r="I125" s="14"/>
    </row>
    <row r="126" spans="1:9" x14ac:dyDescent="0.25">
      <c r="G126" s="107"/>
      <c r="H126" s="14"/>
      <c r="I126" s="14"/>
    </row>
    <row r="127" spans="1:9" x14ac:dyDescent="0.25">
      <c r="G127" s="107"/>
      <c r="H127" s="14"/>
      <c r="I127" s="14"/>
    </row>
    <row r="128" spans="1:9" x14ac:dyDescent="0.25">
      <c r="G128" s="107"/>
      <c r="H128" s="14"/>
      <c r="I128" s="14"/>
    </row>
    <row r="129" spans="7:9" x14ac:dyDescent="0.25">
      <c r="G129" s="107"/>
      <c r="H129" s="14"/>
      <c r="I129" s="14"/>
    </row>
    <row r="130" spans="7:9" x14ac:dyDescent="0.25">
      <c r="G130" s="107"/>
      <c r="H130" s="14"/>
      <c r="I130" s="14"/>
    </row>
    <row r="131" spans="7:9" x14ac:dyDescent="0.25">
      <c r="G131" s="107"/>
      <c r="H131" s="14"/>
      <c r="I131" s="14"/>
    </row>
    <row r="132" spans="7:9" x14ac:dyDescent="0.25">
      <c r="G132" s="107"/>
      <c r="H132" s="14"/>
      <c r="I132" s="14"/>
    </row>
    <row r="133" spans="7:9" x14ac:dyDescent="0.25">
      <c r="G133" s="107"/>
      <c r="H133" s="14"/>
      <c r="I133" s="14"/>
    </row>
    <row r="134" spans="7:9" x14ac:dyDescent="0.25">
      <c r="G134" s="107"/>
      <c r="H134" s="14"/>
      <c r="I134" s="14"/>
    </row>
    <row r="135" spans="7:9" x14ac:dyDescent="0.25">
      <c r="G135" s="107"/>
      <c r="H135" s="14"/>
      <c r="I135" s="14"/>
    </row>
    <row r="136" spans="7:9" x14ac:dyDescent="0.25">
      <c r="G136" s="107"/>
      <c r="H136" s="14"/>
      <c r="I136" s="14"/>
    </row>
    <row r="137" spans="7:9" x14ac:dyDescent="0.25">
      <c r="G137" s="107"/>
      <c r="H137" s="14"/>
      <c r="I137" s="14"/>
    </row>
    <row r="138" spans="7:9" x14ac:dyDescent="0.25">
      <c r="G138" s="107"/>
      <c r="H138" s="14"/>
      <c r="I138" s="14"/>
    </row>
    <row r="139" spans="7:9" x14ac:dyDescent="0.25">
      <c r="G139" s="107"/>
      <c r="H139" s="14"/>
      <c r="I139" s="14"/>
    </row>
    <row r="140" spans="7:9" x14ac:dyDescent="0.25">
      <c r="G140" s="107"/>
      <c r="H140" s="14"/>
      <c r="I140" s="14"/>
    </row>
    <row r="141" spans="7:9" x14ac:dyDescent="0.25">
      <c r="G141" s="107"/>
      <c r="H141" s="14"/>
      <c r="I141" s="14"/>
    </row>
    <row r="142" spans="7:9" x14ac:dyDescent="0.25">
      <c r="G142" s="107"/>
      <c r="H142" s="14"/>
      <c r="I142" s="14"/>
    </row>
    <row r="143" spans="7:9" x14ac:dyDescent="0.25">
      <c r="G143" s="107"/>
      <c r="H143" s="14"/>
      <c r="I143" s="14"/>
    </row>
    <row r="144" spans="7:9" x14ac:dyDescent="0.25">
      <c r="G144" s="107"/>
      <c r="H144" s="14"/>
      <c r="I144" s="14"/>
    </row>
    <row r="145" spans="7:9" x14ac:dyDescent="0.25">
      <c r="G145" s="107"/>
      <c r="H145" s="14"/>
      <c r="I145" s="14"/>
    </row>
    <row r="146" spans="7:9" x14ac:dyDescent="0.25">
      <c r="G146" s="107"/>
      <c r="H146" s="14"/>
      <c r="I146" s="14"/>
    </row>
    <row r="147" spans="7:9" x14ac:dyDescent="0.25">
      <c r="G147" s="107"/>
      <c r="H147" s="14"/>
      <c r="I147" s="14"/>
    </row>
    <row r="148" spans="7:9" x14ac:dyDescent="0.25">
      <c r="G148" s="107"/>
      <c r="H148" s="14"/>
      <c r="I148" s="14"/>
    </row>
    <row r="149" spans="7:9" x14ac:dyDescent="0.25">
      <c r="G149" s="107"/>
      <c r="H149" s="14"/>
      <c r="I149" s="14"/>
    </row>
    <row r="150" spans="7:9" x14ac:dyDescent="0.25">
      <c r="G150" s="107"/>
      <c r="H150" s="14"/>
      <c r="I150" s="14"/>
    </row>
    <row r="151" spans="7:9" x14ac:dyDescent="0.25">
      <c r="G151" s="107"/>
      <c r="H151" s="14"/>
      <c r="I151" s="14"/>
    </row>
    <row r="152" spans="7:9" x14ac:dyDescent="0.25">
      <c r="G152" s="107"/>
      <c r="H152" s="14"/>
      <c r="I152" s="14"/>
    </row>
    <row r="153" spans="7:9" x14ac:dyDescent="0.25">
      <c r="G153" s="107"/>
      <c r="H153" s="14"/>
      <c r="I153" s="14"/>
    </row>
    <row r="154" spans="7:9" x14ac:dyDescent="0.25">
      <c r="G154" s="107"/>
      <c r="H154" s="14"/>
      <c r="I154" s="14"/>
    </row>
    <row r="155" spans="7:9" x14ac:dyDescent="0.25">
      <c r="G155" s="107"/>
      <c r="H155" s="14"/>
      <c r="I155" s="14"/>
    </row>
    <row r="156" spans="7:9" x14ac:dyDescent="0.25">
      <c r="G156" s="107"/>
      <c r="H156" s="14"/>
      <c r="I156" s="14"/>
    </row>
    <row r="157" spans="7:9" x14ac:dyDescent="0.25">
      <c r="G157" s="107"/>
      <c r="H157" s="14"/>
      <c r="I157" s="14"/>
    </row>
    <row r="158" spans="7:9" x14ac:dyDescent="0.25">
      <c r="G158" s="107"/>
      <c r="H158" s="14"/>
      <c r="I158" s="14"/>
    </row>
    <row r="159" spans="7:9" x14ac:dyDescent="0.25">
      <c r="G159" s="107"/>
      <c r="H159" s="14"/>
      <c r="I159" s="14"/>
    </row>
    <row r="160" spans="7:9" x14ac:dyDescent="0.25">
      <c r="G160" s="107"/>
      <c r="H160" s="14"/>
      <c r="I160" s="14"/>
    </row>
    <row r="161" spans="7:9" x14ac:dyDescent="0.25">
      <c r="G161" s="107"/>
      <c r="H161" s="14"/>
      <c r="I161" s="14"/>
    </row>
    <row r="162" spans="7:9" x14ac:dyDescent="0.25">
      <c r="G162" s="107"/>
      <c r="H162" s="14"/>
      <c r="I162" s="14"/>
    </row>
    <row r="163" spans="7:9" x14ac:dyDescent="0.25">
      <c r="G163" s="107"/>
      <c r="H163" s="14"/>
      <c r="I163" s="14"/>
    </row>
    <row r="164" spans="7:9" x14ac:dyDescent="0.25">
      <c r="G164" s="107"/>
      <c r="H164" s="14"/>
      <c r="I164" s="14"/>
    </row>
    <row r="165" spans="7:9" x14ac:dyDescent="0.25">
      <c r="G165" s="107"/>
      <c r="H165" s="14"/>
      <c r="I165" s="14"/>
    </row>
    <row r="166" spans="7:9" x14ac:dyDescent="0.25">
      <c r="G166" s="107"/>
      <c r="H166" s="14"/>
      <c r="I166" s="14"/>
    </row>
    <row r="167" spans="7:9" x14ac:dyDescent="0.25">
      <c r="G167" s="107"/>
      <c r="H167" s="14"/>
      <c r="I167" s="14"/>
    </row>
    <row r="168" spans="7:9" x14ac:dyDescent="0.25">
      <c r="G168" s="107"/>
      <c r="H168" s="14"/>
      <c r="I168" s="14"/>
    </row>
    <row r="169" spans="7:9" x14ac:dyDescent="0.25">
      <c r="G169" s="107"/>
      <c r="H169" s="14"/>
      <c r="I169" s="14"/>
    </row>
    <row r="170" spans="7:9" x14ac:dyDescent="0.25">
      <c r="G170" s="107"/>
      <c r="H170" s="14"/>
      <c r="I170" s="14"/>
    </row>
    <row r="171" spans="7:9" x14ac:dyDescent="0.25">
      <c r="G171" s="107"/>
      <c r="H171" s="14"/>
      <c r="I171" s="14"/>
    </row>
    <row r="172" spans="7:9" x14ac:dyDescent="0.25">
      <c r="G172" s="107"/>
      <c r="H172" s="14"/>
      <c r="I172" s="14"/>
    </row>
    <row r="173" spans="7:9" x14ac:dyDescent="0.25">
      <c r="G173" s="107"/>
      <c r="H173" s="14"/>
      <c r="I173" s="14"/>
    </row>
    <row r="174" spans="7:9" x14ac:dyDescent="0.25">
      <c r="G174" s="107"/>
      <c r="H174" s="14"/>
      <c r="I174" s="14"/>
    </row>
    <row r="175" spans="7:9" x14ac:dyDescent="0.25">
      <c r="G175" s="107"/>
      <c r="H175" s="14"/>
      <c r="I175" s="14"/>
    </row>
    <row r="176" spans="7:9" x14ac:dyDescent="0.25">
      <c r="G176" s="107"/>
      <c r="H176" s="14"/>
      <c r="I176" s="14"/>
    </row>
    <row r="177" spans="7:9" x14ac:dyDescent="0.25">
      <c r="G177" s="107"/>
      <c r="H177" s="14"/>
      <c r="I177" s="14"/>
    </row>
    <row r="178" spans="7:9" x14ac:dyDescent="0.25">
      <c r="G178" s="107"/>
      <c r="H178" s="14"/>
      <c r="I178" s="14"/>
    </row>
    <row r="179" spans="7:9" x14ac:dyDescent="0.25">
      <c r="G179" s="107"/>
      <c r="H179" s="14"/>
      <c r="I179" s="14"/>
    </row>
    <row r="180" spans="7:9" x14ac:dyDescent="0.25">
      <c r="G180" s="107"/>
      <c r="H180" s="14"/>
      <c r="I180" s="14"/>
    </row>
    <row r="181" spans="7:9" x14ac:dyDescent="0.25">
      <c r="G181" s="107"/>
      <c r="H181" s="14"/>
      <c r="I181" s="14"/>
    </row>
    <row r="182" spans="7:9" x14ac:dyDescent="0.25">
      <c r="G182" s="107"/>
      <c r="H182" s="14"/>
      <c r="I182" s="14"/>
    </row>
    <row r="183" spans="7:9" x14ac:dyDescent="0.25">
      <c r="G183" s="107"/>
      <c r="H183" s="14"/>
      <c r="I183" s="14"/>
    </row>
    <row r="184" spans="7:9" x14ac:dyDescent="0.25">
      <c r="G184" s="107"/>
      <c r="H184" s="14"/>
      <c r="I184" s="14"/>
    </row>
    <row r="185" spans="7:9" x14ac:dyDescent="0.25">
      <c r="G185" s="107"/>
      <c r="H185" s="14"/>
      <c r="I185" s="14"/>
    </row>
    <row r="186" spans="7:9" x14ac:dyDescent="0.25">
      <c r="G186" s="107"/>
      <c r="H186" s="14"/>
      <c r="I186" s="14"/>
    </row>
    <row r="187" spans="7:9" x14ac:dyDescent="0.25">
      <c r="G187" s="107"/>
      <c r="H187" s="14"/>
      <c r="I187" s="14"/>
    </row>
    <row r="188" spans="7:9" x14ac:dyDescent="0.25">
      <c r="G188" s="107"/>
      <c r="H188" s="14"/>
      <c r="I188" s="14"/>
    </row>
    <row r="189" spans="7:9" x14ac:dyDescent="0.25">
      <c r="G189" s="107"/>
      <c r="H189" s="14"/>
      <c r="I189" s="14"/>
    </row>
    <row r="190" spans="7:9" x14ac:dyDescent="0.25">
      <c r="G190" s="107"/>
      <c r="H190" s="14"/>
      <c r="I190" s="14"/>
    </row>
    <row r="191" spans="7:9" x14ac:dyDescent="0.25">
      <c r="G191" s="107"/>
      <c r="H191" s="14"/>
      <c r="I191" s="14"/>
    </row>
    <row r="192" spans="7:9" x14ac:dyDescent="0.25">
      <c r="G192" s="107"/>
      <c r="H192" s="14"/>
      <c r="I192" s="14"/>
    </row>
    <row r="193" spans="7:9" x14ac:dyDescent="0.25">
      <c r="G193" s="107"/>
      <c r="H193" s="14"/>
      <c r="I193" s="14"/>
    </row>
    <row r="194" spans="7:9" x14ac:dyDescent="0.25">
      <c r="G194" s="107"/>
      <c r="H194" s="14"/>
      <c r="I194" s="14"/>
    </row>
    <row r="195" spans="7:9" x14ac:dyDescent="0.25">
      <c r="G195" s="107"/>
      <c r="H195" s="14"/>
      <c r="I195" s="14"/>
    </row>
    <row r="196" spans="7:9" x14ac:dyDescent="0.25">
      <c r="G196" s="107"/>
      <c r="H196" s="14"/>
      <c r="I196" s="14"/>
    </row>
    <row r="197" spans="7:9" x14ac:dyDescent="0.25">
      <c r="G197" s="107"/>
      <c r="H197" s="14"/>
      <c r="I197" s="14"/>
    </row>
    <row r="198" spans="7:9" x14ac:dyDescent="0.25">
      <c r="G198" s="107"/>
      <c r="H198" s="14"/>
      <c r="I198" s="14"/>
    </row>
    <row r="199" spans="7:9" x14ac:dyDescent="0.25">
      <c r="G199" s="107"/>
      <c r="H199" s="14"/>
      <c r="I199" s="14"/>
    </row>
    <row r="200" spans="7:9" x14ac:dyDescent="0.25">
      <c r="G200" s="107"/>
      <c r="H200" s="14"/>
      <c r="I200" s="14"/>
    </row>
    <row r="201" spans="7:9" x14ac:dyDescent="0.25">
      <c r="G201" s="107"/>
      <c r="H201" s="14"/>
      <c r="I201" s="14"/>
    </row>
    <row r="202" spans="7:9" x14ac:dyDescent="0.25">
      <c r="G202" s="107"/>
      <c r="H202" s="14"/>
      <c r="I202" s="14"/>
    </row>
    <row r="203" spans="7:9" x14ac:dyDescent="0.25">
      <c r="G203" s="107"/>
      <c r="H203" s="14"/>
      <c r="I203" s="14"/>
    </row>
    <row r="204" spans="7:9" x14ac:dyDescent="0.25">
      <c r="G204" s="107"/>
      <c r="H204" s="14"/>
      <c r="I204" s="14"/>
    </row>
    <row r="205" spans="7:9" x14ac:dyDescent="0.25">
      <c r="G205" s="107"/>
      <c r="H205" s="14"/>
      <c r="I205" s="14"/>
    </row>
    <row r="206" spans="7:9" x14ac:dyDescent="0.25">
      <c r="G206" s="107"/>
      <c r="H206" s="14"/>
      <c r="I206" s="14"/>
    </row>
    <row r="207" spans="7:9" x14ac:dyDescent="0.25">
      <c r="G207" s="107"/>
      <c r="H207" s="14"/>
      <c r="I207" s="14"/>
    </row>
    <row r="208" spans="7:9" x14ac:dyDescent="0.25">
      <c r="G208" s="107"/>
      <c r="H208" s="14"/>
      <c r="I208" s="14"/>
    </row>
    <row r="209" spans="7:9" x14ac:dyDescent="0.25">
      <c r="G209" s="107"/>
      <c r="H209" s="14"/>
      <c r="I209" s="14"/>
    </row>
    <row r="210" spans="7:9" x14ac:dyDescent="0.25">
      <c r="G210" s="107"/>
      <c r="H210" s="14"/>
      <c r="I210" s="14"/>
    </row>
    <row r="211" spans="7:9" x14ac:dyDescent="0.25">
      <c r="G211" s="107"/>
      <c r="H211" s="14"/>
      <c r="I211" s="14"/>
    </row>
    <row r="212" spans="7:9" x14ac:dyDescent="0.25">
      <c r="G212" s="107"/>
      <c r="H212" s="14"/>
      <c r="I212" s="14"/>
    </row>
    <row r="213" spans="7:9" x14ac:dyDescent="0.25">
      <c r="G213" s="107"/>
      <c r="H213" s="14"/>
      <c r="I213" s="14"/>
    </row>
    <row r="214" spans="7:9" x14ac:dyDescent="0.25">
      <c r="G214" s="107"/>
      <c r="H214" s="14"/>
      <c r="I214" s="14"/>
    </row>
    <row r="215" spans="7:9" x14ac:dyDescent="0.25">
      <c r="G215" s="107"/>
      <c r="H215" s="14"/>
      <c r="I215" s="14"/>
    </row>
    <row r="216" spans="7:9" x14ac:dyDescent="0.25">
      <c r="G216" s="107"/>
      <c r="H216" s="14"/>
      <c r="I216" s="14"/>
    </row>
    <row r="217" spans="7:9" x14ac:dyDescent="0.25">
      <c r="G217" s="107"/>
      <c r="H217" s="14"/>
      <c r="I217" s="14"/>
    </row>
    <row r="218" spans="7:9" x14ac:dyDescent="0.25">
      <c r="G218" s="107"/>
      <c r="H218" s="14"/>
      <c r="I218" s="14"/>
    </row>
    <row r="219" spans="7:9" x14ac:dyDescent="0.25">
      <c r="G219" s="107"/>
      <c r="H219" s="14"/>
      <c r="I219" s="14"/>
    </row>
    <row r="220" spans="7:9" x14ac:dyDescent="0.25">
      <c r="G220" s="107"/>
      <c r="H220" s="14"/>
      <c r="I220" s="14"/>
    </row>
    <row r="221" spans="7:9" x14ac:dyDescent="0.25">
      <c r="G221" s="107"/>
      <c r="H221" s="14"/>
      <c r="I221" s="14"/>
    </row>
    <row r="222" spans="7:9" x14ac:dyDescent="0.25">
      <c r="G222" s="107"/>
      <c r="H222" s="14"/>
      <c r="I222" s="14"/>
    </row>
    <row r="223" spans="7:9" x14ac:dyDescent="0.25">
      <c r="G223" s="107"/>
      <c r="H223" s="14"/>
      <c r="I223" s="14"/>
    </row>
    <row r="224" spans="7:9" x14ac:dyDescent="0.25">
      <c r="G224" s="107"/>
      <c r="H224" s="14"/>
      <c r="I224" s="14"/>
    </row>
    <row r="225" spans="7:9" x14ac:dyDescent="0.25">
      <c r="G225" s="107"/>
      <c r="H225" s="14"/>
      <c r="I225" s="14"/>
    </row>
    <row r="226" spans="7:9" x14ac:dyDescent="0.25">
      <c r="G226" s="107"/>
      <c r="H226" s="14"/>
      <c r="I226" s="14"/>
    </row>
    <row r="227" spans="7:9" x14ac:dyDescent="0.25">
      <c r="G227" s="107"/>
      <c r="H227" s="14"/>
      <c r="I227" s="14"/>
    </row>
    <row r="228" spans="7:9" x14ac:dyDescent="0.25">
      <c r="G228" s="107"/>
      <c r="H228" s="14"/>
      <c r="I228" s="14"/>
    </row>
    <row r="229" spans="7:9" x14ac:dyDescent="0.25">
      <c r="G229" s="107"/>
      <c r="H229" s="14"/>
      <c r="I229" s="14"/>
    </row>
    <row r="230" spans="7:9" x14ac:dyDescent="0.25">
      <c r="G230" s="107"/>
      <c r="H230" s="14"/>
      <c r="I230" s="14"/>
    </row>
    <row r="231" spans="7:9" x14ac:dyDescent="0.25">
      <c r="G231" s="107"/>
      <c r="H231" s="14"/>
      <c r="I231" s="14"/>
    </row>
    <row r="232" spans="7:9" x14ac:dyDescent="0.25">
      <c r="G232" s="107"/>
      <c r="H232" s="14"/>
      <c r="I232" s="14"/>
    </row>
    <row r="233" spans="7:9" x14ac:dyDescent="0.25">
      <c r="G233" s="107"/>
      <c r="H233" s="14"/>
      <c r="I233" s="14"/>
    </row>
    <row r="234" spans="7:9" x14ac:dyDescent="0.25">
      <c r="G234" s="107"/>
      <c r="H234" s="14"/>
      <c r="I234" s="14"/>
    </row>
    <row r="235" spans="7:9" x14ac:dyDescent="0.25">
      <c r="G235" s="107"/>
      <c r="H235" s="14"/>
      <c r="I235" s="14"/>
    </row>
    <row r="236" spans="7:9" x14ac:dyDescent="0.25">
      <c r="G236" s="107"/>
      <c r="H236" s="14"/>
      <c r="I236" s="14"/>
    </row>
    <row r="237" spans="7:9" x14ac:dyDescent="0.25">
      <c r="G237" s="107"/>
      <c r="H237" s="14"/>
      <c r="I237" s="14"/>
    </row>
    <row r="238" spans="7:9" x14ac:dyDescent="0.25">
      <c r="G238" s="107"/>
      <c r="H238" s="14"/>
      <c r="I238" s="14"/>
    </row>
    <row r="239" spans="7:9" x14ac:dyDescent="0.25">
      <c r="G239" s="107"/>
      <c r="H239" s="14"/>
      <c r="I239" s="14"/>
    </row>
    <row r="240" spans="7:9" x14ac:dyDescent="0.25">
      <c r="G240" s="107"/>
      <c r="H240" s="14"/>
      <c r="I240" s="14"/>
    </row>
    <row r="241" spans="7:9" x14ac:dyDescent="0.25">
      <c r="G241" s="107"/>
      <c r="H241" s="14"/>
      <c r="I241" s="14"/>
    </row>
    <row r="242" spans="7:9" x14ac:dyDescent="0.25">
      <c r="G242" s="107"/>
      <c r="H242" s="14"/>
      <c r="I242" s="14"/>
    </row>
    <row r="243" spans="7:9" x14ac:dyDescent="0.25">
      <c r="G243" s="107"/>
      <c r="H243" s="14"/>
      <c r="I243" s="14"/>
    </row>
    <row r="244" spans="7:9" x14ac:dyDescent="0.25">
      <c r="G244" s="107"/>
      <c r="H244" s="14"/>
      <c r="I244" s="14"/>
    </row>
    <row r="245" spans="7:9" x14ac:dyDescent="0.25">
      <c r="G245" s="107"/>
      <c r="H245" s="14"/>
      <c r="I245" s="14"/>
    </row>
    <row r="246" spans="7:9" x14ac:dyDescent="0.25">
      <c r="G246" s="107"/>
      <c r="H246" s="14"/>
      <c r="I246" s="14"/>
    </row>
    <row r="247" spans="7:9" x14ac:dyDescent="0.25">
      <c r="G247" s="107"/>
      <c r="H247" s="14"/>
      <c r="I247" s="14"/>
    </row>
    <row r="248" spans="7:9" x14ac:dyDescent="0.25">
      <c r="G248" s="107"/>
      <c r="H248" s="14"/>
      <c r="I248" s="14"/>
    </row>
    <row r="249" spans="7:9" x14ac:dyDescent="0.25">
      <c r="G249" s="107"/>
      <c r="H249" s="14"/>
      <c r="I249" s="14"/>
    </row>
    <row r="250" spans="7:9" x14ac:dyDescent="0.25">
      <c r="G250" s="107"/>
      <c r="H250" s="14"/>
      <c r="I250" s="14"/>
    </row>
    <row r="251" spans="7:9" x14ac:dyDescent="0.25">
      <c r="G251" s="107"/>
      <c r="H251" s="14"/>
      <c r="I251" s="14"/>
    </row>
    <row r="252" spans="7:9" x14ac:dyDescent="0.25">
      <c r="G252" s="107"/>
      <c r="H252" s="14"/>
      <c r="I252" s="14"/>
    </row>
    <row r="253" spans="7:9" x14ac:dyDescent="0.25">
      <c r="G253" s="107"/>
      <c r="H253" s="14"/>
      <c r="I253" s="14"/>
    </row>
    <row r="254" spans="7:9" x14ac:dyDescent="0.25">
      <c r="G254" s="107"/>
      <c r="H254" s="14"/>
      <c r="I254" s="14"/>
    </row>
    <row r="255" spans="7:9" x14ac:dyDescent="0.25">
      <c r="G255" s="107"/>
      <c r="H255" s="14"/>
      <c r="I255" s="14"/>
    </row>
    <row r="256" spans="7:9" x14ac:dyDescent="0.25">
      <c r="G256" s="107"/>
      <c r="H256" s="14"/>
      <c r="I256" s="14"/>
    </row>
    <row r="257" spans="7:9" x14ac:dyDescent="0.25">
      <c r="G257" s="107"/>
      <c r="H257" s="14"/>
      <c r="I257" s="14"/>
    </row>
    <row r="258" spans="7:9" x14ac:dyDescent="0.25">
      <c r="G258" s="107"/>
      <c r="H258" s="14"/>
      <c r="I258" s="14"/>
    </row>
    <row r="259" spans="7:9" x14ac:dyDescent="0.25">
      <c r="G259" s="107"/>
      <c r="H259" s="14"/>
      <c r="I259" s="14"/>
    </row>
    <row r="260" spans="7:9" x14ac:dyDescent="0.25">
      <c r="G260" s="107"/>
      <c r="H260" s="14"/>
      <c r="I260" s="14"/>
    </row>
    <row r="261" spans="7:9" x14ac:dyDescent="0.25">
      <c r="G261" s="107"/>
      <c r="H261" s="14"/>
      <c r="I261" s="14"/>
    </row>
    <row r="262" spans="7:9" x14ac:dyDescent="0.25">
      <c r="G262" s="107"/>
      <c r="H262" s="14"/>
      <c r="I262" s="14"/>
    </row>
    <row r="263" spans="7:9" x14ac:dyDescent="0.25">
      <c r="G263" s="107"/>
      <c r="H263" s="14"/>
      <c r="I263" s="14"/>
    </row>
    <row r="264" spans="7:9" x14ac:dyDescent="0.25">
      <c r="G264" s="107"/>
      <c r="H264" s="14"/>
      <c r="I264" s="14"/>
    </row>
    <row r="265" spans="7:9" x14ac:dyDescent="0.25">
      <c r="G265" s="107"/>
      <c r="H265" s="14"/>
      <c r="I265" s="14"/>
    </row>
    <row r="266" spans="7:9" x14ac:dyDescent="0.25">
      <c r="G266" s="107"/>
      <c r="H266" s="14"/>
      <c r="I266" s="14"/>
    </row>
    <row r="267" spans="7:9" x14ac:dyDescent="0.25">
      <c r="G267" s="107"/>
      <c r="H267" s="14"/>
      <c r="I267" s="14"/>
    </row>
    <row r="268" spans="7:9" x14ac:dyDescent="0.25">
      <c r="G268" s="107"/>
      <c r="H268" s="14"/>
      <c r="I268" s="14"/>
    </row>
    <row r="269" spans="7:9" x14ac:dyDescent="0.25">
      <c r="G269" s="107"/>
      <c r="H269" s="14"/>
      <c r="I269" s="14"/>
    </row>
    <row r="270" spans="7:9" x14ac:dyDescent="0.25">
      <c r="G270" s="107"/>
      <c r="H270" s="14"/>
      <c r="I270" s="14"/>
    </row>
    <row r="271" spans="7:9" x14ac:dyDescent="0.25">
      <c r="G271" s="107"/>
      <c r="H271" s="14"/>
      <c r="I271" s="14"/>
    </row>
    <row r="272" spans="7:9" x14ac:dyDescent="0.25">
      <c r="G272" s="107"/>
      <c r="H272" s="14"/>
      <c r="I272" s="14"/>
    </row>
    <row r="273" spans="7:9" x14ac:dyDescent="0.25">
      <c r="G273" s="107"/>
      <c r="H273" s="14"/>
      <c r="I273" s="14"/>
    </row>
    <row r="274" spans="7:9" x14ac:dyDescent="0.25">
      <c r="G274" s="107"/>
      <c r="H274" s="14"/>
      <c r="I274" s="14"/>
    </row>
    <row r="275" spans="7:9" x14ac:dyDescent="0.25">
      <c r="G275" s="107"/>
      <c r="H275" s="14"/>
      <c r="I275" s="14"/>
    </row>
    <row r="276" spans="7:9" x14ac:dyDescent="0.25">
      <c r="G276" s="107"/>
      <c r="H276" s="14"/>
      <c r="I276" s="14"/>
    </row>
    <row r="277" spans="7:9" x14ac:dyDescent="0.25">
      <c r="G277" s="107"/>
      <c r="H277" s="14"/>
      <c r="I277" s="14"/>
    </row>
    <row r="278" spans="7:9" x14ac:dyDescent="0.25">
      <c r="G278" s="107"/>
      <c r="H278" s="14"/>
      <c r="I278" s="14"/>
    </row>
    <row r="279" spans="7:9" x14ac:dyDescent="0.25">
      <c r="G279" s="107"/>
      <c r="H279" s="14"/>
      <c r="I279" s="14"/>
    </row>
    <row r="280" spans="7:9" x14ac:dyDescent="0.25">
      <c r="G280" s="107"/>
      <c r="H280" s="14"/>
      <c r="I280" s="14"/>
    </row>
    <row r="281" spans="7:9" x14ac:dyDescent="0.25">
      <c r="G281" s="107"/>
      <c r="H281" s="14"/>
      <c r="I281" s="14"/>
    </row>
    <row r="282" spans="7:9" x14ac:dyDescent="0.25">
      <c r="G282" s="107"/>
      <c r="H282" s="14"/>
      <c r="I282" s="14"/>
    </row>
    <row r="283" spans="7:9" x14ac:dyDescent="0.25">
      <c r="G283" s="107"/>
      <c r="H283" s="14"/>
      <c r="I283" s="14"/>
    </row>
    <row r="284" spans="7:9" x14ac:dyDescent="0.25">
      <c r="G284" s="107"/>
      <c r="H284" s="14"/>
      <c r="I284" s="14"/>
    </row>
    <row r="285" spans="7:9" x14ac:dyDescent="0.25">
      <c r="G285" s="107"/>
      <c r="H285" s="14"/>
      <c r="I285" s="14"/>
    </row>
    <row r="286" spans="7:9" x14ac:dyDescent="0.25">
      <c r="G286" s="107"/>
      <c r="H286" s="14"/>
      <c r="I286" s="14"/>
    </row>
    <row r="287" spans="7:9" x14ac:dyDescent="0.25">
      <c r="G287" s="107"/>
      <c r="H287" s="14"/>
      <c r="I287" s="14"/>
    </row>
    <row r="288" spans="7:9" x14ac:dyDescent="0.25">
      <c r="G288" s="107"/>
      <c r="H288" s="14"/>
      <c r="I288" s="14"/>
    </row>
    <row r="289" spans="7:9" x14ac:dyDescent="0.25">
      <c r="G289" s="107"/>
      <c r="H289" s="14"/>
      <c r="I289" s="14"/>
    </row>
    <row r="290" spans="7:9" x14ac:dyDescent="0.25">
      <c r="G290" s="107"/>
      <c r="H290" s="14"/>
      <c r="I290" s="14"/>
    </row>
    <row r="291" spans="7:9" x14ac:dyDescent="0.25">
      <c r="G291" s="107"/>
      <c r="H291" s="14"/>
      <c r="I291" s="14"/>
    </row>
    <row r="292" spans="7:9" x14ac:dyDescent="0.25">
      <c r="G292" s="107"/>
      <c r="H292" s="14"/>
      <c r="I292" s="14"/>
    </row>
    <row r="293" spans="7:9" x14ac:dyDescent="0.25">
      <c r="G293" s="107"/>
      <c r="H293" s="14"/>
      <c r="I293" s="14"/>
    </row>
    <row r="294" spans="7:9" x14ac:dyDescent="0.25">
      <c r="G294" s="107"/>
      <c r="H294" s="14"/>
      <c r="I294" s="14"/>
    </row>
    <row r="295" spans="7:9" x14ac:dyDescent="0.25">
      <c r="G295" s="107"/>
      <c r="H295" s="14"/>
      <c r="I295" s="14"/>
    </row>
    <row r="296" spans="7:9" x14ac:dyDescent="0.25">
      <c r="G296" s="107"/>
      <c r="H296" s="14"/>
      <c r="I296" s="14"/>
    </row>
    <row r="297" spans="7:9" x14ac:dyDescent="0.25">
      <c r="G297" s="107"/>
      <c r="H297" s="14"/>
      <c r="I297" s="14"/>
    </row>
    <row r="298" spans="7:9" x14ac:dyDescent="0.25">
      <c r="G298" s="107"/>
      <c r="H298" s="14"/>
      <c r="I298" s="14"/>
    </row>
    <row r="299" spans="7:9" x14ac:dyDescent="0.25">
      <c r="G299" s="107"/>
      <c r="H299" s="14"/>
      <c r="I299" s="14"/>
    </row>
    <row r="300" spans="7:9" x14ac:dyDescent="0.25">
      <c r="G300" s="107"/>
      <c r="H300" s="14"/>
      <c r="I300" s="14"/>
    </row>
    <row r="301" spans="7:9" x14ac:dyDescent="0.25">
      <c r="G301" s="107"/>
      <c r="H301" s="14"/>
      <c r="I301" s="14"/>
    </row>
    <row r="302" spans="7:9" x14ac:dyDescent="0.25">
      <c r="G302" s="107"/>
      <c r="H302" s="14"/>
      <c r="I302" s="14"/>
    </row>
    <row r="303" spans="7:9" x14ac:dyDescent="0.25">
      <c r="G303" s="107"/>
      <c r="H303" s="14"/>
      <c r="I303" s="14"/>
    </row>
    <row r="304" spans="7:9" x14ac:dyDescent="0.25">
      <c r="G304" s="107"/>
      <c r="H304" s="14"/>
      <c r="I304" s="14"/>
    </row>
    <row r="305" spans="7:9" x14ac:dyDescent="0.25">
      <c r="G305" s="107"/>
      <c r="H305" s="14"/>
      <c r="I305" s="14"/>
    </row>
    <row r="306" spans="7:9" x14ac:dyDescent="0.25">
      <c r="G306" s="107"/>
      <c r="H306" s="14"/>
      <c r="I306" s="14"/>
    </row>
    <row r="307" spans="7:9" x14ac:dyDescent="0.25">
      <c r="G307" s="107"/>
      <c r="H307" s="14"/>
      <c r="I307" s="14"/>
    </row>
    <row r="308" spans="7:9" x14ac:dyDescent="0.25">
      <c r="G308" s="107"/>
      <c r="H308" s="14"/>
      <c r="I308" s="14"/>
    </row>
    <row r="309" spans="7:9" x14ac:dyDescent="0.25">
      <c r="G309" s="107"/>
      <c r="H309" s="14"/>
      <c r="I309" s="14"/>
    </row>
    <row r="310" spans="7:9" x14ac:dyDescent="0.25">
      <c r="G310" s="107"/>
      <c r="H310" s="14"/>
      <c r="I310" s="14"/>
    </row>
    <row r="311" spans="7:9" x14ac:dyDescent="0.25">
      <c r="G311" s="107"/>
      <c r="H311" s="14"/>
      <c r="I311" s="14"/>
    </row>
    <row r="312" spans="7:9" x14ac:dyDescent="0.25">
      <c r="G312" s="107"/>
      <c r="H312" s="14"/>
      <c r="I312" s="14"/>
    </row>
    <row r="313" spans="7:9" x14ac:dyDescent="0.25">
      <c r="G313" s="107"/>
      <c r="H313" s="14"/>
      <c r="I313" s="14"/>
    </row>
    <row r="314" spans="7:9" x14ac:dyDescent="0.25">
      <c r="G314" s="107"/>
      <c r="H314" s="14"/>
      <c r="I314" s="14"/>
    </row>
    <row r="315" spans="7:9" x14ac:dyDescent="0.25">
      <c r="G315" s="107"/>
      <c r="H315" s="14"/>
      <c r="I315" s="14"/>
    </row>
    <row r="316" spans="7:9" x14ac:dyDescent="0.25">
      <c r="G316" s="107"/>
      <c r="H316" s="14"/>
      <c r="I316" s="14"/>
    </row>
    <row r="317" spans="7:9" x14ac:dyDescent="0.25">
      <c r="G317" s="107"/>
      <c r="H317" s="14"/>
      <c r="I317" s="14"/>
    </row>
    <row r="318" spans="7:9" x14ac:dyDescent="0.25">
      <c r="G318" s="107"/>
      <c r="H318" s="14"/>
      <c r="I318" s="14"/>
    </row>
    <row r="319" spans="7:9" x14ac:dyDescent="0.25">
      <c r="G319" s="107"/>
      <c r="H319" s="14"/>
      <c r="I319" s="14"/>
    </row>
    <row r="320" spans="7:9" x14ac:dyDescent="0.25">
      <c r="G320" s="107"/>
      <c r="H320" s="14"/>
      <c r="I320" s="14"/>
    </row>
    <row r="321" spans="7:9" x14ac:dyDescent="0.25">
      <c r="G321" s="107"/>
      <c r="H321" s="14"/>
      <c r="I321" s="14"/>
    </row>
    <row r="322" spans="7:9" x14ac:dyDescent="0.25">
      <c r="G322" s="107"/>
      <c r="H322" s="14"/>
      <c r="I322" s="14"/>
    </row>
    <row r="323" spans="7:9" x14ac:dyDescent="0.25">
      <c r="G323" s="107"/>
      <c r="H323" s="14"/>
      <c r="I323" s="14"/>
    </row>
    <row r="324" spans="7:9" x14ac:dyDescent="0.25">
      <c r="G324" s="107"/>
      <c r="H324" s="14"/>
      <c r="I324" s="14"/>
    </row>
    <row r="325" spans="7:9" x14ac:dyDescent="0.25">
      <c r="G325" s="107"/>
      <c r="H325" s="14"/>
      <c r="I325" s="14"/>
    </row>
    <row r="326" spans="7:9" x14ac:dyDescent="0.25">
      <c r="G326" s="107"/>
      <c r="H326" s="14"/>
      <c r="I326" s="14"/>
    </row>
    <row r="327" spans="7:9" x14ac:dyDescent="0.25">
      <c r="G327" s="107"/>
      <c r="H327" s="14"/>
      <c r="I327" s="14"/>
    </row>
    <row r="328" spans="7:9" x14ac:dyDescent="0.25">
      <c r="G328" s="107"/>
      <c r="H328" s="14"/>
      <c r="I328" s="14"/>
    </row>
    <row r="329" spans="7:9" x14ac:dyDescent="0.25">
      <c r="G329" s="107"/>
      <c r="H329" s="14"/>
      <c r="I329" s="14"/>
    </row>
    <row r="330" spans="7:9" x14ac:dyDescent="0.25">
      <c r="G330" s="107"/>
      <c r="H330" s="14"/>
      <c r="I330" s="14"/>
    </row>
    <row r="331" spans="7:9" x14ac:dyDescent="0.25">
      <c r="G331" s="107"/>
      <c r="H331" s="14"/>
      <c r="I331" s="14"/>
    </row>
    <row r="332" spans="7:9" x14ac:dyDescent="0.25">
      <c r="G332" s="107"/>
      <c r="H332" s="14"/>
      <c r="I332" s="14"/>
    </row>
    <row r="333" spans="7:9" x14ac:dyDescent="0.25">
      <c r="G333" s="107"/>
      <c r="H333" s="14"/>
      <c r="I333" s="14"/>
    </row>
    <row r="334" spans="7:9" x14ac:dyDescent="0.25">
      <c r="G334" s="107"/>
      <c r="H334" s="14"/>
      <c r="I334" s="14"/>
    </row>
    <row r="335" spans="7:9" x14ac:dyDescent="0.25">
      <c r="G335" s="107"/>
      <c r="H335" s="14"/>
      <c r="I335" s="14"/>
    </row>
    <row r="336" spans="7:9" x14ac:dyDescent="0.25">
      <c r="G336" s="107"/>
      <c r="H336" s="14"/>
      <c r="I336" s="14"/>
    </row>
    <row r="337" spans="7:9" x14ac:dyDescent="0.25">
      <c r="G337" s="107"/>
      <c r="H337" s="14"/>
      <c r="I337" s="14"/>
    </row>
    <row r="338" spans="7:9" x14ac:dyDescent="0.25">
      <c r="G338" s="107"/>
      <c r="H338" s="14"/>
      <c r="I338" s="14"/>
    </row>
    <row r="339" spans="7:9" x14ac:dyDescent="0.25">
      <c r="G339" s="107"/>
      <c r="H339" s="14"/>
      <c r="I339" s="14"/>
    </row>
    <row r="340" spans="7:9" x14ac:dyDescent="0.25">
      <c r="G340" s="107"/>
      <c r="H340" s="14"/>
      <c r="I340" s="14"/>
    </row>
    <row r="341" spans="7:9" x14ac:dyDescent="0.25">
      <c r="G341" s="107"/>
      <c r="H341" s="14"/>
      <c r="I341" s="14"/>
    </row>
    <row r="342" spans="7:9" x14ac:dyDescent="0.25">
      <c r="G342" s="107"/>
      <c r="H342" s="14"/>
      <c r="I342" s="14"/>
    </row>
    <row r="343" spans="7:9" x14ac:dyDescent="0.25">
      <c r="G343" s="107"/>
      <c r="H343" s="14"/>
      <c r="I343" s="14"/>
    </row>
    <row r="344" spans="7:9" x14ac:dyDescent="0.25">
      <c r="G344" s="107"/>
      <c r="H344" s="14"/>
      <c r="I344" s="14"/>
    </row>
    <row r="345" spans="7:9" x14ac:dyDescent="0.25">
      <c r="G345" s="107"/>
      <c r="H345" s="14"/>
      <c r="I345" s="14"/>
    </row>
    <row r="346" spans="7:9" x14ac:dyDescent="0.25">
      <c r="G346" s="107"/>
      <c r="H346" s="14"/>
      <c r="I346" s="14"/>
    </row>
    <row r="347" spans="7:9" x14ac:dyDescent="0.25">
      <c r="G347" s="107"/>
      <c r="H347" s="14"/>
      <c r="I347" s="14"/>
    </row>
    <row r="348" spans="7:9" x14ac:dyDescent="0.25">
      <c r="G348" s="107"/>
      <c r="H348" s="14"/>
      <c r="I348" s="14"/>
    </row>
    <row r="349" spans="7:9" x14ac:dyDescent="0.25">
      <c r="G349" s="107"/>
      <c r="H349" s="14"/>
      <c r="I349" s="14"/>
    </row>
    <row r="350" spans="7:9" x14ac:dyDescent="0.25">
      <c r="G350" s="107"/>
      <c r="H350" s="14"/>
      <c r="I350" s="14"/>
    </row>
    <row r="351" spans="7:9" x14ac:dyDescent="0.25">
      <c r="G351" s="107"/>
      <c r="H351" s="14"/>
      <c r="I351" s="14"/>
    </row>
    <row r="352" spans="7:9" x14ac:dyDescent="0.25">
      <c r="G352" s="107"/>
      <c r="H352" s="14"/>
      <c r="I352" s="14"/>
    </row>
    <row r="353" spans="7:9" x14ac:dyDescent="0.25">
      <c r="G353" s="107"/>
      <c r="H353" s="14"/>
      <c r="I353" s="14"/>
    </row>
    <row r="354" spans="7:9" x14ac:dyDescent="0.25">
      <c r="G354" s="107"/>
      <c r="H354" s="14"/>
      <c r="I354" s="14"/>
    </row>
    <row r="355" spans="7:9" x14ac:dyDescent="0.25">
      <c r="G355" s="107"/>
      <c r="H355" s="14"/>
      <c r="I355" s="14"/>
    </row>
    <row r="356" spans="7:9" x14ac:dyDescent="0.25">
      <c r="G356" s="107"/>
      <c r="H356" s="14"/>
      <c r="I356" s="14"/>
    </row>
    <row r="357" spans="7:9" x14ac:dyDescent="0.25">
      <c r="G357" s="107"/>
      <c r="H357" s="14"/>
      <c r="I357" s="14"/>
    </row>
    <row r="358" spans="7:9" x14ac:dyDescent="0.25">
      <c r="G358" s="107"/>
      <c r="H358" s="14"/>
      <c r="I358" s="14"/>
    </row>
    <row r="359" spans="7:9" x14ac:dyDescent="0.25">
      <c r="G359" s="107"/>
      <c r="H359" s="14"/>
      <c r="I359" s="14"/>
    </row>
    <row r="360" spans="7:9" x14ac:dyDescent="0.25">
      <c r="G360" s="107"/>
      <c r="H360" s="14"/>
      <c r="I360" s="14"/>
    </row>
    <row r="361" spans="7:9" x14ac:dyDescent="0.25">
      <c r="G361" s="107"/>
      <c r="H361" s="14"/>
      <c r="I361" s="14"/>
    </row>
    <row r="362" spans="7:9" x14ac:dyDescent="0.25">
      <c r="G362" s="107"/>
      <c r="H362" s="14"/>
      <c r="I362" s="14"/>
    </row>
    <row r="363" spans="7:9" x14ac:dyDescent="0.25">
      <c r="G363" s="107"/>
      <c r="H363" s="14"/>
      <c r="I363" s="14"/>
    </row>
    <row r="364" spans="7:9" x14ac:dyDescent="0.25">
      <c r="G364" s="107"/>
      <c r="H364" s="14"/>
      <c r="I364" s="14"/>
    </row>
    <row r="365" spans="7:9" x14ac:dyDescent="0.25">
      <c r="G365" s="107"/>
      <c r="H365" s="14"/>
      <c r="I365" s="14"/>
    </row>
    <row r="366" spans="7:9" x14ac:dyDescent="0.25">
      <c r="G366" s="107"/>
      <c r="H366" s="14"/>
      <c r="I366" s="14"/>
    </row>
    <row r="367" spans="7:9" x14ac:dyDescent="0.25">
      <c r="G367" s="107"/>
      <c r="H367" s="14"/>
      <c r="I367" s="14"/>
    </row>
    <row r="368" spans="7:9" x14ac:dyDescent="0.25">
      <c r="G368" s="107"/>
      <c r="H368" s="14"/>
      <c r="I368" s="14"/>
    </row>
    <row r="369" spans="7:9" x14ac:dyDescent="0.25">
      <c r="G369" s="107"/>
      <c r="H369" s="14"/>
      <c r="I369" s="14"/>
    </row>
    <row r="370" spans="7:9" x14ac:dyDescent="0.25">
      <c r="G370" s="107"/>
      <c r="H370" s="14"/>
      <c r="I370" s="14"/>
    </row>
    <row r="371" spans="7:9" x14ac:dyDescent="0.25">
      <c r="G371" s="107"/>
      <c r="H371" s="14"/>
      <c r="I371" s="14"/>
    </row>
    <row r="372" spans="7:9" x14ac:dyDescent="0.25">
      <c r="G372" s="107"/>
      <c r="H372" s="14"/>
      <c r="I372" s="14"/>
    </row>
  </sheetData>
  <sheetProtection algorithmName="SHA-512" hashValue="u2/+zTr2NfDj3cAl8gTg5nDF9POIfUN8lhRC4XeEZ/TMF62GCTJFOlbO4S4f8y4lSsMiYQ4shZ998PpT1Gx0vw==" saltValue="qFuWLlp97IVSlBrXw1ahvw==" spinCount="100000" sheet="1" objects="1" scenarios="1"/>
  <mergeCells count="7">
    <mergeCell ref="E23:E38"/>
    <mergeCell ref="E39:E46"/>
    <mergeCell ref="B4:D4"/>
    <mergeCell ref="G5:I5"/>
    <mergeCell ref="B5:D5"/>
    <mergeCell ref="G4:I4"/>
    <mergeCell ref="E7:E22"/>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19A8-15B9-4428-A727-CBCCEAE35B0E}">
  <dimension ref="A1:E46"/>
  <sheetViews>
    <sheetView showGridLines="0" workbookViewId="0">
      <selection activeCell="A19" sqref="A19"/>
    </sheetView>
  </sheetViews>
  <sheetFormatPr baseColWidth="10" defaultColWidth="0" defaultRowHeight="0" customHeight="1" zeroHeight="1" x14ac:dyDescent="0.25"/>
  <cols>
    <col min="1" max="1" width="66.140625" style="35" customWidth="1"/>
    <col min="2" max="4" width="11.42578125" style="35" customWidth="1"/>
    <col min="5" max="5" width="23.28515625" style="35" customWidth="1"/>
    <col min="6" max="16384" width="11.42578125" style="35" hidden="1"/>
  </cols>
  <sheetData>
    <row r="1" spans="1:5" ht="22.5" x14ac:dyDescent="0.4">
      <c r="A1" s="68" t="s">
        <v>109</v>
      </c>
      <c r="C1" s="67"/>
    </row>
    <row r="2" spans="1:5" ht="15" x14ac:dyDescent="0.25">
      <c r="A2" s="66" t="s">
        <v>110</v>
      </c>
    </row>
    <row r="3" spans="1:5" ht="15.75" customHeight="1" x14ac:dyDescent="0.25">
      <c r="A3" s="111" t="s">
        <v>113</v>
      </c>
      <c r="B3" s="111"/>
      <c r="C3" s="111"/>
    </row>
    <row r="4" spans="1:5" ht="16.5" x14ac:dyDescent="0.3">
      <c r="A4" s="61" t="s">
        <v>89</v>
      </c>
      <c r="B4" s="63"/>
      <c r="C4" s="65"/>
      <c r="D4" s="59"/>
      <c r="E4" s="59"/>
    </row>
    <row r="5" spans="1:5" ht="115.5" x14ac:dyDescent="0.25">
      <c r="A5" s="56" t="s">
        <v>111</v>
      </c>
    </row>
    <row r="6" spans="1:5" ht="15" x14ac:dyDescent="0.25">
      <c r="A6" s="58"/>
    </row>
    <row r="7" spans="1:5" ht="15" x14ac:dyDescent="0.25">
      <c r="A7" s="64"/>
      <c r="B7" s="55"/>
    </row>
    <row r="8" spans="1:5" ht="16.5" x14ac:dyDescent="0.3">
      <c r="A8" s="61" t="s">
        <v>88</v>
      </c>
      <c r="B8" s="63"/>
      <c r="C8" s="63"/>
      <c r="D8" s="59"/>
      <c r="E8" s="59"/>
    </row>
    <row r="9" spans="1:5" ht="66" x14ac:dyDescent="0.25">
      <c r="A9" s="56" t="s">
        <v>112</v>
      </c>
    </row>
    <row r="10" spans="1:5" ht="15" x14ac:dyDescent="0.25">
      <c r="A10" s="62"/>
      <c r="B10" s="55"/>
    </row>
    <row r="11" spans="1:5" ht="16.5" x14ac:dyDescent="0.3">
      <c r="A11" s="61" t="s">
        <v>87</v>
      </c>
      <c r="B11" s="60"/>
      <c r="C11" s="60"/>
      <c r="D11" s="59"/>
      <c r="E11" s="59"/>
    </row>
    <row r="12" spans="1:5" ht="33" x14ac:dyDescent="0.25">
      <c r="A12" s="56" t="s">
        <v>86</v>
      </c>
    </row>
    <row r="13" spans="1:5" ht="15" x14ac:dyDescent="0.25">
      <c r="A13" s="57"/>
    </row>
    <row r="14" spans="1:5" ht="16.5" x14ac:dyDescent="0.25">
      <c r="A14" s="56"/>
      <c r="B14" s="55"/>
    </row>
    <row r="15" spans="1:5" ht="15.75" thickBot="1" x14ac:dyDescent="0.3">
      <c r="A15" s="38"/>
      <c r="B15" s="54"/>
      <c r="C15" s="38"/>
      <c r="D15" s="38"/>
      <c r="E15" s="38"/>
    </row>
    <row r="16" spans="1:5" ht="15.75" thickTop="1" x14ac:dyDescent="0.25">
      <c r="A16" s="53" t="s">
        <v>85</v>
      </c>
    </row>
    <row r="17" spans="1:5" ht="15" x14ac:dyDescent="0.25">
      <c r="A17" s="52" t="s">
        <v>84</v>
      </c>
      <c r="B17" s="50"/>
      <c r="C17" s="50"/>
    </row>
    <row r="18" spans="1:5" ht="15" x14ac:dyDescent="0.25">
      <c r="A18" s="51"/>
      <c r="B18" s="50"/>
      <c r="C18" s="50"/>
    </row>
    <row r="19" spans="1:5" ht="15" x14ac:dyDescent="0.25">
      <c r="A19" s="49" t="s">
        <v>114</v>
      </c>
      <c r="B19" s="50"/>
      <c r="C19" s="50"/>
    </row>
    <row r="20" spans="1:5" ht="15" x14ac:dyDescent="0.25">
      <c r="A20" s="49" t="s">
        <v>83</v>
      </c>
      <c r="B20" s="50"/>
      <c r="C20" s="50"/>
    </row>
    <row r="21" spans="1:5" ht="15" x14ac:dyDescent="0.25">
      <c r="A21" s="49" t="s">
        <v>82</v>
      </c>
      <c r="B21" s="46"/>
    </row>
    <row r="22" spans="1:5" ht="15" x14ac:dyDescent="0.25">
      <c r="A22" s="49" t="s">
        <v>81</v>
      </c>
      <c r="B22" s="46"/>
    </row>
    <row r="23" spans="1:5" ht="15" x14ac:dyDescent="0.25">
      <c r="A23" s="36" t="s">
        <v>80</v>
      </c>
      <c r="B23" s="46"/>
    </row>
    <row r="24" spans="1:5" ht="15" x14ac:dyDescent="0.25">
      <c r="A24" s="36" t="s">
        <v>79</v>
      </c>
      <c r="B24" s="46"/>
    </row>
    <row r="25" spans="1:5" ht="15.75" x14ac:dyDescent="0.25">
      <c r="A25" s="48" t="s">
        <v>78</v>
      </c>
      <c r="B25" s="46"/>
    </row>
    <row r="26" spans="1:5" ht="15.75" x14ac:dyDescent="0.25">
      <c r="A26" s="48" t="s">
        <v>77</v>
      </c>
      <c r="B26" s="46"/>
    </row>
    <row r="27" spans="1:5" ht="15" x14ac:dyDescent="0.25">
      <c r="A27" s="36"/>
      <c r="B27" s="46"/>
    </row>
    <row r="28" spans="1:5" ht="15" x14ac:dyDescent="0.25">
      <c r="A28" s="47" t="s">
        <v>76</v>
      </c>
      <c r="B28" s="46"/>
    </row>
    <row r="29" spans="1:5" ht="15" x14ac:dyDescent="0.25">
      <c r="A29" s="45" t="s">
        <v>75</v>
      </c>
      <c r="B29" s="44"/>
      <c r="C29" s="44"/>
      <c r="D29" s="44"/>
      <c r="E29" s="43"/>
    </row>
    <row r="30" spans="1:5" ht="15.75" x14ac:dyDescent="0.3">
      <c r="A30" s="41" t="s">
        <v>74</v>
      </c>
      <c r="B30" s="41" t="s">
        <v>73</v>
      </c>
      <c r="C30" s="40"/>
      <c r="D30" s="40"/>
      <c r="E30" s="40"/>
    </row>
    <row r="31" spans="1:5" ht="15.75" x14ac:dyDescent="0.3">
      <c r="A31" s="41" t="s">
        <v>72</v>
      </c>
      <c r="B31" s="41" t="s">
        <v>71</v>
      </c>
      <c r="C31" s="40"/>
      <c r="D31" s="40"/>
      <c r="E31" s="40"/>
    </row>
    <row r="32" spans="1:5" ht="15.75" x14ac:dyDescent="0.3">
      <c r="A32" s="41" t="s">
        <v>70</v>
      </c>
      <c r="B32" s="41" t="s">
        <v>69</v>
      </c>
      <c r="C32" s="40"/>
      <c r="D32" s="40"/>
      <c r="E32" s="40"/>
    </row>
    <row r="33" spans="1:5" ht="15.75" x14ac:dyDescent="0.3">
      <c r="A33" s="41" t="s">
        <v>68</v>
      </c>
      <c r="B33" s="41" t="s">
        <v>67</v>
      </c>
      <c r="C33" s="40"/>
      <c r="D33" s="40"/>
      <c r="E33" s="40"/>
    </row>
    <row r="34" spans="1:5" ht="15.75" x14ac:dyDescent="0.3">
      <c r="A34" s="41" t="s">
        <v>66</v>
      </c>
      <c r="B34" s="41" t="s">
        <v>65</v>
      </c>
      <c r="C34" s="42"/>
      <c r="D34" s="40"/>
      <c r="E34" s="40"/>
    </row>
    <row r="35" spans="1:5" ht="15.75" x14ac:dyDescent="0.3">
      <c r="A35" s="41" t="s">
        <v>64</v>
      </c>
      <c r="B35" s="41" t="s">
        <v>63</v>
      </c>
      <c r="C35" s="40"/>
      <c r="D35" s="40"/>
      <c r="E35" s="40"/>
    </row>
    <row r="36" spans="1:5" ht="15.75" x14ac:dyDescent="0.3">
      <c r="A36" s="41" t="s">
        <v>62</v>
      </c>
      <c r="B36" s="41" t="s">
        <v>61</v>
      </c>
      <c r="C36" s="40"/>
      <c r="D36" s="40"/>
      <c r="E36" s="40"/>
    </row>
    <row r="37" spans="1:5" ht="15.75" x14ac:dyDescent="0.3">
      <c r="A37" s="41" t="s">
        <v>60</v>
      </c>
      <c r="B37" s="41" t="s">
        <v>59</v>
      </c>
      <c r="C37" s="40"/>
      <c r="D37" s="40"/>
      <c r="E37" s="40"/>
    </row>
    <row r="38" spans="1:5" ht="15.75" x14ac:dyDescent="0.3">
      <c r="A38" s="41" t="s">
        <v>58</v>
      </c>
      <c r="B38" s="41" t="s">
        <v>57</v>
      </c>
      <c r="C38" s="40"/>
      <c r="D38" s="40"/>
      <c r="E38" s="40"/>
    </row>
    <row r="39" spans="1:5" ht="15.75" x14ac:dyDescent="0.3">
      <c r="A39" s="41" t="s">
        <v>56</v>
      </c>
      <c r="B39" s="41" t="s">
        <v>55</v>
      </c>
      <c r="C39" s="40"/>
      <c r="D39" s="40"/>
      <c r="E39" s="40"/>
    </row>
    <row r="40" spans="1:5" ht="15" x14ac:dyDescent="0.25">
      <c r="A40" s="36"/>
    </row>
    <row r="41" spans="1:5" ht="15" customHeight="1" x14ac:dyDescent="0.25"/>
    <row r="42" spans="1:5" ht="15" customHeight="1" x14ac:dyDescent="0.25">
      <c r="A42" s="39" t="s">
        <v>54</v>
      </c>
    </row>
    <row r="43" spans="1:5" ht="15" customHeight="1" thickBot="1" x14ac:dyDescent="0.3">
      <c r="A43" s="38"/>
      <c r="B43" s="38"/>
      <c r="C43" s="38"/>
      <c r="D43" s="38"/>
      <c r="E43" s="38"/>
    </row>
    <row r="44" spans="1:5" ht="15" customHeight="1" thickTop="1" x14ac:dyDescent="0.25">
      <c r="A44" s="37" t="s">
        <v>53</v>
      </c>
    </row>
    <row r="45" spans="1:5" ht="15" customHeight="1" x14ac:dyDescent="0.25">
      <c r="A45" s="36" t="s">
        <v>52</v>
      </c>
    </row>
    <row r="46" spans="1:5" ht="15" customHeight="1" x14ac:dyDescent="0.25"/>
  </sheetData>
  <hyperlinks>
    <hyperlink ref="A21" r:id="rId1" display="￭ FotoDoku - Erstellen Sie ihre individuellen Foto-Dokumentationen, Bautagebücher, Projektbilder-Dokus …" xr:uid="{143A44DF-6528-4CDA-84CA-6E9765F5A596}"/>
    <hyperlink ref="A22" r:id="rId2" display="￭ Kostenkontrolle-Haushaltsbuch - So hast du deine Kosten im Griff" xr:uid="{BEEF3E62-AAE5-4FFF-A1D5-AC6919D981E2}"/>
    <hyperlink ref="A23" r:id="rId3" xr:uid="{8548B528-643C-4E09-908C-05E0194AE0BC}"/>
    <hyperlink ref="A24" r:id="rId4" xr:uid="{5835E538-D310-427B-B320-2FCA02B675DB}"/>
    <hyperlink ref="A45" r:id="rId5" xr:uid="{F624C93C-2D96-4B04-927B-40CF7A9E30E0}"/>
    <hyperlink ref="A25" r:id="rId6" xr:uid="{AF0ED581-3404-48C8-A1B8-5A570B113281}"/>
    <hyperlink ref="A17" r:id="rId7" xr:uid="{EAE23BD1-C829-467C-96A5-D109ACF36629}"/>
    <hyperlink ref="A26" r:id="rId8" xr:uid="{E20D5257-0A92-4009-AB38-10E19CC8814F}"/>
    <hyperlink ref="A20" r:id="rId9" xr:uid="{8D1D94C8-ECE5-4F16-8981-0B69630D9D9A}"/>
    <hyperlink ref="A19" r:id="rId10" xr:uid="{5D738BBF-B4DD-44C3-961D-373E6194CAC8}"/>
  </hyperlinks>
  <pageMargins left="0.7" right="0.7" top="0.78740157499999996" bottom="0.78740157499999996"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14</vt:i4>
      </vt:variant>
    </vt:vector>
  </HeadingPairs>
  <TitlesOfParts>
    <vt:vector size="17" baseType="lpstr">
      <vt:lpstr>Schlafprotokoll</vt:lpstr>
      <vt:lpstr>Einstellungen</vt:lpstr>
      <vt:lpstr>Info</vt:lpstr>
      <vt:lpstr>April</vt:lpstr>
      <vt:lpstr>August</vt:lpstr>
      <vt:lpstr>Dezember</vt:lpstr>
      <vt:lpstr>Schlafprotokoll!Drucktitel</vt:lpstr>
      <vt:lpstr>Februar</vt:lpstr>
      <vt:lpstr>Januar</vt:lpstr>
      <vt:lpstr>Juli</vt:lpstr>
      <vt:lpstr>Juni</vt:lpstr>
      <vt:lpstr>Kalenderjahr</vt:lpstr>
      <vt:lpstr>Maerz</vt:lpstr>
      <vt:lpstr>Mai</vt:lpstr>
      <vt:lpstr>November</vt:lpstr>
      <vt:lpstr>Oktober</vt:lpstr>
      <vt:lpstr>September</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Schlafprotokoll</dc:title>
  <dc:subject>Gesundheit</dc:subject>
  <dc:creator>TM</dc:creator>
  <cp:lastModifiedBy>Timo Mutter</cp:lastModifiedBy>
  <cp:lastPrinted>2023-12-28T18:26:27Z</cp:lastPrinted>
  <dcterms:created xsi:type="dcterms:W3CDTF">2016-12-05T19:27:56Z</dcterms:created>
  <dcterms:modified xsi:type="dcterms:W3CDTF">2023-12-29T16:08:37Z</dcterms:modified>
  <cp:contentStatus>Version 1.0</cp:contentStatus>
  <dc:language>deutsch</dc:language>
  <cp:version>1.0</cp:version>
</cp:coreProperties>
</file>