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Mutter-Software\Website - Alle_meine_Vorlagen.de\Hochgeladen\122 Rechnungsvorlage\Update V1.1\"/>
    </mc:Choice>
  </mc:AlternateContent>
  <xr:revisionPtr revIDLastSave="0" documentId="13_ncr:1_{DDC877E1-ABBE-4997-ADBF-468CEE101975}" xr6:coauthVersionLast="47" xr6:coauthVersionMax="47" xr10:uidLastSave="{00000000-0000-0000-0000-000000000000}"/>
  <bookViews>
    <workbookView xWindow="-120" yWindow="-120" windowWidth="38640" windowHeight="21240" xr2:uid="{0E2471C8-B9EE-434B-9F37-31EF8F8E6E3E}"/>
  </bookViews>
  <sheets>
    <sheet name="Rechnungsvorlage" sheetId="1" r:id="rId1"/>
    <sheet name="Stammdaten" sheetId="2" r:id="rId2"/>
    <sheet name="Info" sheetId="3" r:id="rId3"/>
  </sheets>
  <externalReferences>
    <externalReference r:id="rId4"/>
    <externalReference r:id="rId5"/>
  </externalReferences>
  <definedNames>
    <definedName name="_xlnm.Print_Area" localSheetId="0">Rechnungsvorlage!$A$1:$G$52</definedName>
    <definedName name="Kalenderjahr" localSheetId="2">[1]Einstellungen!$C$2</definedName>
    <definedName name="Kalenderjahr">'[2]2020'!$A$1</definedName>
    <definedName name="Tabelle_Feiertag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 i="1" l="1"/>
  <c r="B52" i="1"/>
  <c r="D52" i="1"/>
  <c r="G10" i="1"/>
  <c r="B50" i="1"/>
  <c r="B23" i="1"/>
  <c r="B22" i="1"/>
  <c r="D26" i="1"/>
  <c r="F26" i="1"/>
  <c r="G26" i="1"/>
  <c r="D27" i="1"/>
  <c r="F27" i="1"/>
  <c r="G27" i="1"/>
  <c r="D28" i="1"/>
  <c r="F28" i="1"/>
  <c r="G28" i="1"/>
  <c r="D29" i="1"/>
  <c r="F29" i="1"/>
  <c r="G29" i="1"/>
  <c r="D30" i="1"/>
  <c r="F30" i="1"/>
  <c r="G30" i="1"/>
  <c r="D31" i="1"/>
  <c r="F31" i="1"/>
  <c r="G31" i="1"/>
  <c r="D32" i="1"/>
  <c r="F32" i="1"/>
  <c r="G32" i="1"/>
  <c r="D33" i="1"/>
  <c r="F33" i="1"/>
  <c r="G33" i="1"/>
  <c r="D34" i="1"/>
  <c r="F34" i="1"/>
  <c r="G34" i="1"/>
  <c r="D35" i="1"/>
  <c r="F35" i="1"/>
  <c r="G35" i="1"/>
  <c r="G36" i="1"/>
  <c r="B35" i="1"/>
  <c r="C35" i="1"/>
  <c r="E35" i="1"/>
  <c r="B34" i="1"/>
  <c r="C34" i="1"/>
  <c r="E34" i="1"/>
  <c r="B27" i="1"/>
  <c r="C27" i="1"/>
  <c r="E27" i="1"/>
  <c r="B28" i="1"/>
  <c r="C28" i="1"/>
  <c r="E28" i="1"/>
  <c r="B29" i="1"/>
  <c r="C29" i="1"/>
  <c r="E29" i="1"/>
  <c r="B30" i="1"/>
  <c r="C30" i="1"/>
  <c r="E30" i="1"/>
  <c r="B31" i="1"/>
  <c r="C31" i="1"/>
  <c r="E31" i="1"/>
  <c r="B32" i="1"/>
  <c r="C32" i="1"/>
  <c r="E32" i="1"/>
  <c r="B33" i="1"/>
  <c r="C33" i="1"/>
  <c r="E33" i="1"/>
  <c r="E26" i="1"/>
  <c r="C26" i="1"/>
  <c r="B26" i="1"/>
  <c r="D51" i="1"/>
  <c r="D50" i="1"/>
  <c r="D49" i="1"/>
  <c r="B49" i="1"/>
  <c r="B48" i="1"/>
  <c r="J39" i="1"/>
  <c r="G37" i="1"/>
  <c r="J21" i="1"/>
  <c r="B44" i="1"/>
  <c r="G9" i="1"/>
  <c r="B40" i="1"/>
  <c r="B37" i="1"/>
  <c r="C43" i="1"/>
  <c r="G38" i="1"/>
  <c r="B20" i="1"/>
  <c r="G15" i="1"/>
  <c r="G16" i="1"/>
  <c r="G13" i="1"/>
  <c r="G12" i="1"/>
  <c r="G11" i="1"/>
  <c r="B12" i="1"/>
  <c r="B11" i="1"/>
  <c r="B10" i="1"/>
  <c r="B9" i="1"/>
  <c r="B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J20" authorId="0" shapeId="0" xr:uid="{DA3B259C-550F-4427-93CF-7174DE6CAAF6}">
      <text>
        <r>
          <rPr>
            <sz val="9"/>
            <color indexed="81"/>
            <rFont val="Segoe UI"/>
            <family val="2"/>
          </rPr>
          <t>Hier ein "x" setzen, wenn die Anrede "Sehr geehrter Herr" lauten soll.
Diese Zelle leer lassen (das "x" herauslöschen), wenn die Andrede "Sehr geehrte Frau" lauten soll.</t>
        </r>
      </text>
    </comment>
    <comment ref="J21" authorId="0" shapeId="0" xr:uid="{14134EC2-F197-4798-B1B9-BEC451CA17B0}">
      <text>
        <r>
          <rPr>
            <sz val="9"/>
            <color indexed="81"/>
            <rFont val="Segoe UI"/>
            <family val="2"/>
          </rPr>
          <t>Wird automatisch gesetzt, wenn in Zelle "Herr" das "x" gelöscht 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4" authorId="0" shapeId="0" xr:uid="{0E7AC34D-DAF8-47B9-B73F-BA1522EECE67}">
      <text>
        <r>
          <rPr>
            <sz val="9"/>
            <color indexed="81"/>
            <rFont val="Segoe UI"/>
            <family val="2"/>
          </rPr>
          <t xml:space="preserve">Gib hier deine Adresse oder die Adresse des Unternehmens ein.
</t>
        </r>
      </text>
    </comment>
    <comment ref="C10" authorId="0" shapeId="0" xr:uid="{07BF4157-82C3-4DB5-983A-C8644CC5680D}">
      <text>
        <r>
          <rPr>
            <sz val="9"/>
            <color indexed="81"/>
            <rFont val="Segoe UI"/>
            <family val="2"/>
          </rPr>
          <t xml:space="preserve">Gib hier den Namen sowie die Kontaktdaten des Ansprechpartners für den Kunden ein.
</t>
        </r>
      </text>
    </comment>
    <comment ref="C18" authorId="0" shapeId="0" xr:uid="{2620F8C6-C384-4C03-93E6-1B704CADEBCB}">
      <text>
        <r>
          <rPr>
            <sz val="9"/>
            <color indexed="81"/>
            <rFont val="Segoe UI"/>
            <family val="2"/>
          </rPr>
          <t xml:space="preserve">Gib hier die Bankverbindung ein.
</t>
        </r>
      </text>
    </comment>
    <comment ref="C24" authorId="0" shapeId="0" xr:uid="{03C939E6-A239-4466-8F78-952695E052F4}">
      <text>
        <r>
          <rPr>
            <sz val="9"/>
            <color indexed="81"/>
            <rFont val="Segoe UI"/>
            <family val="2"/>
          </rPr>
          <t>Mit "Ja" definierst du hier, dass du ein Kleinunternehmer bist. Bei Auswahl von "Nein" wird die Steuer auf der Rechnung ausgewiesen.</t>
        </r>
      </text>
    </comment>
  </commentList>
</comments>
</file>

<file path=xl/sharedStrings.xml><?xml version="1.0" encoding="utf-8"?>
<sst xmlns="http://schemas.openxmlformats.org/spreadsheetml/2006/main" count="153" uniqueCount="133">
  <si>
    <t>Ihre Adresse</t>
  </si>
  <si>
    <t>Vor- und Zuname oder Firma</t>
  </si>
  <si>
    <t>Straße</t>
  </si>
  <si>
    <t>PLZ und Ort</t>
  </si>
  <si>
    <t>Vorname und Name:</t>
  </si>
  <si>
    <t>Max Muster</t>
  </si>
  <si>
    <t>Deutschland</t>
  </si>
  <si>
    <t>12345 Musterstadt</t>
  </si>
  <si>
    <t>Rechnungsdatum:</t>
  </si>
  <si>
    <t>Leistungsdatum:</t>
  </si>
  <si>
    <t>Bearbeiter:</t>
  </si>
  <si>
    <t>E-Mail:</t>
  </si>
  <si>
    <t>Telefon:</t>
  </si>
  <si>
    <t>Bearbeiter</t>
  </si>
  <si>
    <t>Ansprechpartner</t>
  </si>
  <si>
    <t>Herr Muster</t>
  </si>
  <si>
    <t>info@musterfirma.de</t>
  </si>
  <si>
    <t>98-765 432 1</t>
  </si>
  <si>
    <t>RECHNUNG</t>
  </si>
  <si>
    <t>Rechnungsnummer:</t>
  </si>
  <si>
    <t>Kundennummer:</t>
  </si>
  <si>
    <t>12345678-1</t>
  </si>
  <si>
    <t>RE-123-20</t>
  </si>
  <si>
    <t>Herr</t>
  </si>
  <si>
    <t>Frau</t>
  </si>
  <si>
    <t>x</t>
  </si>
  <si>
    <t>Anschreiben</t>
  </si>
  <si>
    <t>Pos.</t>
  </si>
  <si>
    <t>Bezeichnung</t>
  </si>
  <si>
    <t>Menge</t>
  </si>
  <si>
    <t>Einheit</t>
  </si>
  <si>
    <t>Einzelpreis</t>
  </si>
  <si>
    <t>Gesamtpreis</t>
  </si>
  <si>
    <t>Holzbalken</t>
  </si>
  <si>
    <t>Stk.</t>
  </si>
  <si>
    <t>Nägel (Packung)</t>
  </si>
  <si>
    <t>Schrauben (Packung)</t>
  </si>
  <si>
    <t>Rechnungsbetrag</t>
  </si>
  <si>
    <t>Summe der Positionen</t>
  </si>
  <si>
    <t>Umsatzsteuer</t>
  </si>
  <si>
    <t>Mit freundlichen Grüßen</t>
  </si>
  <si>
    <t>Kleinunternehmer</t>
  </si>
  <si>
    <t>Straße:</t>
  </si>
  <si>
    <t>PLZ und Ort:</t>
  </si>
  <si>
    <t>Land:</t>
  </si>
  <si>
    <t>Bankverbindung</t>
  </si>
  <si>
    <t>B9</t>
  </si>
  <si>
    <t>B10</t>
  </si>
  <si>
    <t>B11</t>
  </si>
  <si>
    <t>B12</t>
  </si>
  <si>
    <t>G16</t>
  </si>
  <si>
    <t>B37</t>
  </si>
  <si>
    <t>Zahlungsziel in Tagen:</t>
  </si>
  <si>
    <t>www.musterfirma.de</t>
  </si>
  <si>
    <t>Sparkasse</t>
  </si>
  <si>
    <t>DE 085 1243 5678 1234 5678</t>
  </si>
  <si>
    <t>POLKKHH</t>
  </si>
  <si>
    <t>Kundenadresse, Kundennummer und Rechnungsnummer eingeben</t>
  </si>
  <si>
    <t>Eingabe der Rechnungspositionen</t>
  </si>
  <si>
    <t xml:space="preserve">Kleinunternehmer </t>
  </si>
  <si>
    <t>Ja</t>
  </si>
  <si>
    <t>Nein</t>
  </si>
  <si>
    <t>Auswahl für Kleinunternehmer Pull-Down</t>
  </si>
  <si>
    <t>vielen Dank für ihren Auftrag. Hiermit stellen wir ihnen folgende Leistung in Rechnung:</t>
  </si>
  <si>
    <t>Ansprache + Anschreiben</t>
  </si>
  <si>
    <t>Name Unterschrift:</t>
  </si>
  <si>
    <t>Platz für ein Firmenlogo</t>
  </si>
  <si>
    <t>Eingabebereich / Rechnungsangaben Kunde und Produkt</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</si>
  <si>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</si>
  <si>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</si>
  <si>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</si>
  <si>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</si>
  <si>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</si>
  <si>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</si>
  <si>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</si>
  <si>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</si>
  <si>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</si>
  <si>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</si>
  <si>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</si>
  <si>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</si>
  <si>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</si>
  <si>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 Finanzplanungstools für Excel</t>
  </si>
  <si>
    <t>￭ Zeiterfassung für Projekte</t>
  </si>
  <si>
    <t>￭ Anwesenheitsliste</t>
  </si>
  <si>
    <t>￭ Excel Vorlage Vertretungsplan</t>
  </si>
  <si>
    <t>￭ Geburtstagskalender zum Ausdrucken</t>
  </si>
  <si>
    <t>￭ Bauzeitenplaner</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</si>
  <si>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</si>
  <si>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</si>
  <si>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</si>
  <si>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</si>
  <si>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</si>
  <si>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</si>
  <si>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</si>
  <si>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Rechnungsvorlage für Excel</t>
  </si>
  <si>
    <t>Mit der Vorlage "Rechnungsvorlage für Excel" kannst du deine Rechnungen in Excel erstellen. Einmal eingerichtet geht es recht schnell und einfach. Nur noch den Kundennamen, die Rechnungspositionen erfassen, das Datum und die Rechnungsnummer. Schon ist deine Rechnung fertig.</t>
  </si>
  <si>
    <t>Du kannst bis zu 10 Rechnungspositionen erfassen. Du kannst die Vorlage auf Kleinunternehmer einstellen. Du kannst einen beliebigen MwSt.-Satz einstellen. Alle Eingabemöglichkeiten sind mit Hilfetexten beschrieben.</t>
  </si>
  <si>
    <t>Deine Angaben (Grundeinstellungen)</t>
  </si>
  <si>
    <t>&lt;&lt; Sollte eine fortlaufende Nummer sein.</t>
  </si>
  <si>
    <t>Passwort für Blattschutz: "Rechnung"</t>
  </si>
  <si>
    <t>Passwort  für Blattschutz lautet: "Rechnung"</t>
  </si>
  <si>
    <t>Musterstraße 56</t>
  </si>
  <si>
    <t>G15</t>
  </si>
  <si>
    <t>G10</t>
  </si>
  <si>
    <t>&lt;&lt; Datum an den die Leistung vollbracht wurde</t>
  </si>
  <si>
    <t>&lt;&lt; Ein "x" setzen für "Herr" in Grußformel</t>
  </si>
  <si>
    <t xml:space="preserve">    Wenn das Feld leer bleibt kommt autmatisch "Frau"</t>
  </si>
  <si>
    <t>&lt;&lt; Adresse des Kunden eintragen</t>
  </si>
  <si>
    <t>&lt;&lt; Wenn du Kleinunternehmer bist, ein "x" setzen</t>
  </si>
  <si>
    <t>&lt;&lt; Umsatzsteuersatz eintragen</t>
  </si>
  <si>
    <t>&lt;&lt; Zahlungsziel des Kunden eintragen</t>
  </si>
  <si>
    <t>&lt;&lt; Name des unterschreibenden</t>
  </si>
  <si>
    <t>Ust.-IdNr.: 123456-123</t>
  </si>
  <si>
    <t>&lt;&lt; hier kannst du deine Steuernummer eingeben (Bitte komplett mit "Ust.-IdNr.: 123456-123" oder "Steuernummer: 12345-234" eingeben)</t>
  </si>
  <si>
    <t>Ich AG</t>
  </si>
  <si>
    <t>Meine-Straße 5</t>
  </si>
  <si>
    <t>12345 Meinhausen</t>
  </si>
  <si>
    <t>E-Mail der Firma</t>
  </si>
  <si>
    <t>Website der Firma</t>
  </si>
  <si>
    <t>Name der Bank</t>
  </si>
  <si>
    <t>IBAN</t>
  </si>
  <si>
    <t>BIC</t>
  </si>
  <si>
    <t>Ust.-IdNr.</t>
  </si>
  <si>
    <t>E-Mail-Adresse Ansprechpartner</t>
  </si>
  <si>
    <t>Telefonnummer Ansprechpartner</t>
  </si>
  <si>
    <t>Prozentsatz Umsatzsteuer</t>
  </si>
  <si>
    <t>B44</t>
  </si>
  <si>
    <t>B40</t>
  </si>
  <si>
    <t>B20</t>
  </si>
  <si>
    <t>Passwort Blattschutz: "Rechnung"</t>
  </si>
  <si>
    <t>Version 1.1</t>
  </si>
  <si>
    <t>Historie:</t>
  </si>
  <si>
    <t>05.12.2023    Tabellenblatt "Rechnungsvorlage" --&gt; in Zelle B51 hat die Formel zur automatischen Datenübernahme gefehlt. Diese wurde ergänzt.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</si>
</sst>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Calibri"/>
      <family val="2"/>
      <scheme val="minor"/>
    </font>
    <font>
      <b/>
      <sz val="11"/>
      <color theme="1"/>
      <name val="Calibri"/>
      <family val="2"/>
      <scheme val="minor"/>
    </font>
    <font>
      <u/>
      <sz val="9"/>
      <color theme="1"/>
      <name val="Calibri"/>
      <family val="2"/>
      <scheme val="minor"/>
    </font>
    <font>
      <sz val="12"/>
      <color theme="1"/>
      <name val="Calibri"/>
      <family val="2"/>
      <scheme val="minor"/>
    </font>
    <font>
      <u/>
      <sz val="11"/>
      <color theme="10"/>
      <name val="Calibri"/>
      <family val="2"/>
      <scheme val="minor"/>
    </font>
    <font>
      <b/>
      <sz val="20"/>
      <color theme="1" tint="0.34998626667073579"/>
      <name val="Calibri"/>
      <family val="2"/>
      <scheme val="minor"/>
    </font>
    <font>
      <sz val="11"/>
      <color theme="0"/>
      <name val="Calibri"/>
      <family val="2"/>
      <scheme val="minor"/>
    </font>
    <font>
      <b/>
      <sz val="14"/>
      <color theme="1"/>
      <name val="Calibri"/>
      <family val="2"/>
      <scheme val="minor"/>
    </font>
    <font>
      <b/>
      <sz val="12"/>
      <color theme="1"/>
      <name val="Calibri"/>
      <family val="2"/>
      <scheme val="minor"/>
    </font>
    <font>
      <sz val="9"/>
      <color theme="0" tint="-0.499984740745262"/>
      <name val="Calibri"/>
      <family val="2"/>
      <scheme val="minor"/>
    </font>
    <font>
      <sz val="12"/>
      <color theme="0" tint="-0.499984740745262"/>
      <name val="Calibri"/>
      <family val="2"/>
      <scheme val="minor"/>
    </font>
    <font>
      <sz val="8"/>
      <color theme="0" tint="-0.34998626667073579"/>
      <name val="Calibri"/>
      <family val="2"/>
      <scheme val="minor"/>
    </font>
    <font>
      <sz val="9"/>
      <color indexed="81"/>
      <name val="Segoe UI"/>
      <family val="2"/>
    </font>
    <font>
      <sz val="10"/>
      <color theme="1"/>
      <name val="Calibri"/>
      <family val="2"/>
      <scheme val="minor"/>
    </font>
    <font>
      <sz val="11"/>
      <color theme="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sz val="11"/>
      <color theme="1"/>
      <name val="Arial"/>
      <family val="2"/>
    </font>
    <font>
      <sz val="11"/>
      <color rgb="FF0070C0"/>
      <name val="Calibri"/>
      <family val="2"/>
      <scheme val="minor"/>
    </font>
    <font>
      <sz val="8"/>
      <color theme="1"/>
      <name val="Calibri"/>
      <family val="2"/>
      <scheme val="minor"/>
    </font>
    <font>
      <sz val="9"/>
      <color theme="1"/>
      <name val="Calibri"/>
      <family val="2"/>
      <scheme val="minor"/>
    </font>
    <font>
      <b/>
      <u/>
      <sz val="11"/>
      <color theme="1" tint="0.34998626667073579"/>
      <name val="Arial Unicode MS"/>
      <family val="2"/>
    </font>
  </fonts>
  <fills count="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50"/>
        <bgColor indexed="64"/>
      </patternFill>
    </fill>
  </fills>
  <borders count="12">
    <border>
      <left/>
      <right/>
      <top/>
      <bottom/>
      <diagonal/>
    </border>
    <border>
      <left/>
      <right/>
      <top/>
      <bottom style="hair">
        <color auto="1"/>
      </bottom>
      <diagonal/>
    </border>
    <border>
      <left/>
      <right/>
      <top/>
      <bottom style="double">
        <color auto="1"/>
      </bottom>
      <diagonal/>
    </border>
    <border>
      <left/>
      <right/>
      <top style="hair">
        <color auto="1"/>
      </top>
      <bottom style="double">
        <color auto="1"/>
      </bottom>
      <diagonal/>
    </border>
    <border>
      <left/>
      <right/>
      <top/>
      <bottom style="thin">
        <color indexed="64"/>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right/>
      <top/>
      <bottom style="double">
        <color rgb="FF00B050"/>
      </bottom>
      <diagonal/>
    </border>
  </borders>
  <cellStyleXfs count="5">
    <xf numFmtId="0" fontId="0" fillId="0" borderId="0"/>
    <xf numFmtId="0" fontId="4" fillId="0" borderId="0" applyNumberFormat="0" applyFill="0" applyBorder="0" applyAlignment="0" applyProtection="0"/>
    <xf numFmtId="0" fontId="14" fillId="0" borderId="0"/>
    <xf numFmtId="0" fontId="4" fillId="0" borderId="0" applyNumberFormat="0" applyFill="0" applyBorder="0" applyAlignment="0" applyProtection="0"/>
    <xf numFmtId="0" fontId="27" fillId="0" borderId="0" applyNumberFormat="0" applyFill="0" applyBorder="0" applyAlignment="0" applyProtection="0"/>
  </cellStyleXfs>
  <cellXfs count="88">
    <xf numFmtId="0" fontId="0" fillId="0" borderId="0" xfId="0"/>
    <xf numFmtId="0" fontId="1" fillId="0" borderId="0" xfId="0" applyFont="1"/>
    <xf numFmtId="0" fontId="13" fillId="0" borderId="0" xfId="0" applyFont="1"/>
    <xf numFmtId="0" fontId="6" fillId="3" borderId="0" xfId="0" applyFont="1" applyFill="1" applyAlignment="1">
      <alignment horizontal="center" vertical="center"/>
    </xf>
    <xf numFmtId="0" fontId="0" fillId="3" borderId="0" xfId="0" applyFill="1"/>
    <xf numFmtId="0" fontId="2" fillId="0" borderId="0" xfId="0" applyFont="1"/>
    <xf numFmtId="0" fontId="3" fillId="0" borderId="0" xfId="0" applyFont="1"/>
    <xf numFmtId="0" fontId="0" fillId="0" borderId="0" xfId="0" applyAlignment="1">
      <alignment horizontal="right"/>
    </xf>
    <xf numFmtId="14" fontId="0" fillId="0" borderId="0" xfId="0" applyNumberFormat="1" applyAlignment="1">
      <alignment horizontal="right"/>
    </xf>
    <xf numFmtId="0" fontId="5" fillId="0" borderId="0" xfId="0" applyFont="1" applyAlignment="1">
      <alignment horizontal="right"/>
    </xf>
    <xf numFmtId="0" fontId="8" fillId="2" borderId="2" xfId="0" applyFont="1" applyFill="1" applyBorder="1" applyAlignment="1">
      <alignment vertical="center"/>
    </xf>
    <xf numFmtId="0" fontId="8" fillId="2" borderId="2" xfId="0" applyFont="1" applyFill="1" applyBorder="1" applyAlignment="1">
      <alignment horizontal="right" vertical="center"/>
    </xf>
    <xf numFmtId="0" fontId="3" fillId="0" borderId="1" xfId="0" applyFont="1" applyBorder="1" applyAlignment="1">
      <alignment horizontal="left"/>
    </xf>
    <xf numFmtId="0" fontId="3" fillId="0" borderId="1" xfId="0" applyFont="1" applyBorder="1"/>
    <xf numFmtId="164" fontId="3" fillId="0" borderId="1" xfId="0" applyNumberFormat="1" applyFont="1" applyBorder="1" applyAlignment="1">
      <alignment horizontal="right"/>
    </xf>
    <xf numFmtId="0" fontId="3" fillId="0" borderId="3" xfId="0" applyFont="1" applyBorder="1" applyAlignment="1">
      <alignment horizontal="left"/>
    </xf>
    <xf numFmtId="0" fontId="3" fillId="0" borderId="3" xfId="0" applyFont="1" applyBorder="1"/>
    <xf numFmtId="164" fontId="3" fillId="0" borderId="3" xfId="0" applyNumberFormat="1" applyFont="1" applyBorder="1" applyAlignment="1">
      <alignment horizontal="right"/>
    </xf>
    <xf numFmtId="164" fontId="0" fillId="0" borderId="0" xfId="0" applyNumberFormat="1"/>
    <xf numFmtId="0" fontId="0" fillId="0" borderId="0" xfId="0" applyAlignment="1">
      <alignment horizontal="left"/>
    </xf>
    <xf numFmtId="164" fontId="0" fillId="0" borderId="0" xfId="0" applyNumberFormat="1" applyAlignment="1">
      <alignment horizontal="right"/>
    </xf>
    <xf numFmtId="0" fontId="7" fillId="2" borderId="0" xfId="0" applyFont="1" applyFill="1" applyAlignment="1">
      <alignment horizontal="left"/>
    </xf>
    <xf numFmtId="0" fontId="7" fillId="2" borderId="0" xfId="0" applyFont="1" applyFill="1"/>
    <xf numFmtId="164" fontId="7" fillId="2" borderId="0" xfId="0" applyNumberFormat="1" applyFont="1" applyFill="1"/>
    <xf numFmtId="14" fontId="0" fillId="0" borderId="0" xfId="0" applyNumberFormat="1"/>
    <xf numFmtId="0" fontId="0" fillId="0" borderId="4" xfId="0" applyBorder="1"/>
    <xf numFmtId="0" fontId="9" fillId="0" borderId="0" xfId="0" applyFont="1"/>
    <xf numFmtId="0" fontId="10" fillId="0" borderId="0" xfId="0" applyFont="1"/>
    <xf numFmtId="0" fontId="9" fillId="0" borderId="0" xfId="0" applyFont="1" applyAlignment="1">
      <alignment horizontal="right"/>
    </xf>
    <xf numFmtId="0" fontId="0" fillId="0" borderId="0" xfId="0" applyProtection="1">
      <protection locked="0"/>
    </xf>
    <xf numFmtId="0" fontId="0" fillId="4" borderId="0" xfId="0" applyFill="1" applyProtection="1">
      <protection locked="0"/>
    </xf>
    <xf numFmtId="0" fontId="0" fillId="4" borderId="5" xfId="0" applyFill="1" applyBorder="1" applyAlignment="1" applyProtection="1">
      <alignment horizontal="left"/>
      <protection locked="0"/>
    </xf>
    <xf numFmtId="164" fontId="0" fillId="4" borderId="5" xfId="0" applyNumberFormat="1" applyFill="1" applyBorder="1" applyAlignment="1" applyProtection="1">
      <alignment horizontal="right"/>
      <protection locked="0"/>
    </xf>
    <xf numFmtId="0" fontId="0" fillId="4" borderId="7" xfId="0" applyFill="1" applyBorder="1" applyAlignment="1" applyProtection="1">
      <alignment horizontal="left"/>
      <protection locked="0"/>
    </xf>
    <xf numFmtId="164" fontId="0" fillId="4" borderId="7" xfId="0" applyNumberFormat="1" applyFill="1" applyBorder="1" applyAlignment="1" applyProtection="1">
      <alignment horizontal="right"/>
      <protection locked="0"/>
    </xf>
    <xf numFmtId="0" fontId="0" fillId="4" borderId="9" xfId="0" applyFill="1" applyBorder="1" applyAlignment="1" applyProtection="1">
      <alignment horizontal="left"/>
      <protection locked="0"/>
    </xf>
    <xf numFmtId="164" fontId="0" fillId="4" borderId="9" xfId="0" applyNumberFormat="1" applyFill="1" applyBorder="1" applyAlignment="1" applyProtection="1">
      <alignment horizontal="right"/>
      <protection locked="0"/>
    </xf>
    <xf numFmtId="2" fontId="0" fillId="4" borderId="0" xfId="0" applyNumberFormat="1" applyFill="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protection locked="0"/>
    </xf>
    <xf numFmtId="0" fontId="15" fillId="0" borderId="0" xfId="2" applyFont="1"/>
    <xf numFmtId="0" fontId="14" fillId="0" borderId="0" xfId="2"/>
    <xf numFmtId="0" fontId="16" fillId="0" borderId="0" xfId="2" applyFont="1"/>
    <xf numFmtId="0" fontId="17" fillId="0" borderId="0" xfId="2" applyFont="1"/>
    <xf numFmtId="0" fontId="18" fillId="6" borderId="0" xfId="2" applyFont="1" applyFill="1"/>
    <xf numFmtId="0" fontId="6" fillId="6" borderId="0" xfId="2" applyFont="1" applyFill="1"/>
    <xf numFmtId="0" fontId="19" fillId="0" borderId="0" xfId="2" applyFont="1" applyAlignment="1">
      <alignment vertical="top" wrapText="1"/>
    </xf>
    <xf numFmtId="0" fontId="14" fillId="0" borderId="0" xfId="2" applyAlignment="1">
      <alignment wrapText="1"/>
    </xf>
    <xf numFmtId="0" fontId="20" fillId="0" borderId="0" xfId="2" applyFont="1"/>
    <xf numFmtId="0" fontId="21" fillId="6" borderId="0" xfId="2" applyFont="1" applyFill="1"/>
    <xf numFmtId="0" fontId="22" fillId="0" borderId="0" xfId="2" applyFont="1" applyAlignment="1">
      <alignment vertical="top" wrapText="1"/>
    </xf>
    <xf numFmtId="0" fontId="14" fillId="0" borderId="11" xfId="2" applyBorder="1"/>
    <xf numFmtId="0" fontId="14" fillId="0" borderId="11" xfId="2" applyBorder="1" applyAlignment="1">
      <alignment wrapText="1"/>
    </xf>
    <xf numFmtId="0" fontId="23" fillId="0" borderId="0" xfId="2" applyFont="1"/>
    <xf numFmtId="0" fontId="24" fillId="0" borderId="0" xfId="3" applyFont="1" applyAlignment="1">
      <alignment horizontal="left"/>
    </xf>
    <xf numFmtId="0" fontId="4" fillId="0" borderId="0" xfId="3" applyAlignment="1">
      <alignment horizontal="left"/>
    </xf>
    <xf numFmtId="0" fontId="25" fillId="0" borderId="0" xfId="3" applyFont="1" applyAlignment="1">
      <alignment horizontal="left"/>
    </xf>
    <xf numFmtId="0" fontId="4" fillId="0" borderId="0" xfId="3" applyAlignment="1">
      <alignment horizontal="left" indent="1"/>
    </xf>
    <xf numFmtId="0" fontId="26" fillId="0" borderId="0" xfId="2" applyFont="1" applyAlignment="1">
      <alignment horizontal="left"/>
    </xf>
    <xf numFmtId="0" fontId="27" fillId="0" borderId="0" xfId="4" applyAlignment="1">
      <alignment horizontal="left" indent="1"/>
    </xf>
    <xf numFmtId="0" fontId="28" fillId="0" borderId="0" xfId="3" applyFont="1" applyAlignment="1">
      <alignment horizontal="left" indent="1"/>
    </xf>
    <xf numFmtId="0" fontId="29" fillId="0" borderId="0" xfId="2" applyFont="1" applyAlignment="1">
      <alignment horizontal="right"/>
    </xf>
    <xf numFmtId="0" fontId="30" fillId="0" borderId="0" xfId="2" applyFont="1" applyAlignment="1">
      <alignment horizontal="left" indent="1"/>
    </xf>
    <xf numFmtId="0" fontId="23" fillId="0" borderId="0" xfId="2" applyFont="1" applyAlignment="1">
      <alignment horizontal="left" indent="1"/>
    </xf>
    <xf numFmtId="0" fontId="7" fillId="0" borderId="0" xfId="0" applyFont="1"/>
    <xf numFmtId="0" fontId="0" fillId="5" borderId="0" xfId="0" applyFill="1"/>
    <xf numFmtId="0" fontId="1" fillId="3" borderId="0" xfId="0" applyFont="1" applyFill="1"/>
    <xf numFmtId="0" fontId="11" fillId="0" borderId="0" xfId="0" applyFont="1"/>
    <xf numFmtId="0" fontId="31" fillId="0" borderId="0" xfId="0" applyFont="1"/>
    <xf numFmtId="0" fontId="1" fillId="2" borderId="2" xfId="0" applyFont="1" applyFill="1" applyBorder="1"/>
    <xf numFmtId="0" fontId="0" fillId="2" borderId="2" xfId="0" applyFill="1" applyBorder="1"/>
    <xf numFmtId="0" fontId="1" fillId="2" borderId="2" xfId="0" applyFont="1" applyFill="1" applyBorder="1" applyAlignment="1">
      <alignment horizontal="left"/>
    </xf>
    <xf numFmtId="2" fontId="11" fillId="0" borderId="0" xfId="0" applyNumberFormat="1" applyFont="1" applyAlignment="1">
      <alignment horizontal="left" vertical="center"/>
    </xf>
    <xf numFmtId="0" fontId="32" fillId="0" borderId="0" xfId="0" applyFont="1"/>
    <xf numFmtId="0" fontId="13" fillId="0" borderId="0" xfId="2" applyFont="1"/>
    <xf numFmtId="14" fontId="0" fillId="4" borderId="0" xfId="0" applyNumberFormat="1" applyFill="1" applyAlignment="1" applyProtection="1">
      <alignment horizontal="left"/>
      <protection locked="0"/>
    </xf>
    <xf numFmtId="0" fontId="0" fillId="2" borderId="0" xfId="0" applyFill="1" applyAlignment="1" applyProtection="1">
      <alignment horizontal="left" vertical="center"/>
      <protection locked="0"/>
    </xf>
    <xf numFmtId="0" fontId="4" fillId="4" borderId="0" xfId="1" applyFill="1" applyProtection="1">
      <protection locked="0"/>
    </xf>
    <xf numFmtId="0" fontId="0" fillId="4" borderId="8" xfId="0" applyFill="1" applyBorder="1" applyAlignment="1" applyProtection="1">
      <alignment horizontal="left"/>
      <protection locked="0"/>
    </xf>
    <xf numFmtId="0" fontId="0" fillId="4" borderId="7"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4" borderId="9" xfId="0" applyFill="1" applyBorder="1" applyAlignment="1" applyProtection="1">
      <alignment horizontal="left"/>
      <protection locked="0"/>
    </xf>
    <xf numFmtId="0" fontId="0" fillId="0" borderId="0" xfId="0" applyAlignment="1">
      <alignment horizontal="left"/>
    </xf>
    <xf numFmtId="0" fontId="0" fillId="4" borderId="6" xfId="0" applyFill="1" applyBorder="1" applyAlignment="1" applyProtection="1">
      <alignment horizontal="left"/>
      <protection locked="0"/>
    </xf>
    <xf numFmtId="0" fontId="0" fillId="4" borderId="5" xfId="0" applyFill="1" applyBorder="1" applyAlignment="1" applyProtection="1">
      <alignment horizontal="left"/>
      <protection locked="0"/>
    </xf>
    <xf numFmtId="0" fontId="0" fillId="4" borderId="0" xfId="0" applyFill="1" applyAlignment="1" applyProtection="1">
      <alignment horizontal="left"/>
      <protection locked="0"/>
    </xf>
    <xf numFmtId="0" fontId="4" fillId="0" borderId="0" xfId="3" applyAlignment="1">
      <alignment horizontal="left"/>
    </xf>
    <xf numFmtId="0" fontId="33" fillId="0" borderId="0" xfId="2" applyFont="1" applyAlignment="1">
      <alignment vertical="top" wrapText="1"/>
    </xf>
  </cellXfs>
  <cellStyles count="5">
    <cellStyle name="Link" xfId="1" builtinId="8"/>
    <cellStyle name="Link 2" xfId="3" xr:uid="{092373E3-621F-484D-9770-6EDD95CF0548}"/>
    <cellStyle name="Link 3" xfId="4" xr:uid="{8DFAAE3D-BC35-41A2-A814-2D0A291FCCEF}"/>
    <cellStyle name="Standard" xfId="0" builtinId="0"/>
    <cellStyle name="Standard 3" xfId="2" xr:uid="{87ADDBB3-5C92-41C3-A1DA-BEAC02F649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D2200B9E-ED10-4D9A-A0A5-F80C86E3C5D5}"/>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M\Downloads\Jahresplan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0"/>
      <sheetName val="Ferien-Urlaub"/>
      <sheetName val="Info"/>
    </sheetNames>
    <sheetDataSet>
      <sheetData sheetId="0">
        <row r="1">
          <cell r="A1">
            <v>2020</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musterfirma.de/" TargetMode="External"/><Relationship Id="rId2" Type="http://schemas.openxmlformats.org/officeDocument/2006/relationships/hyperlink" Target="mailto:info@musterfirma.de" TargetMode="External"/><Relationship Id="rId1" Type="http://schemas.openxmlformats.org/officeDocument/2006/relationships/hyperlink" Target="mailto:info@musterfirma.de"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drawing" Target="../drawings/drawing1.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3.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B7BC-63F3-4FFF-B2F0-53C74E746CB1}">
  <dimension ref="A1:O52"/>
  <sheetViews>
    <sheetView showGridLines="0" tabSelected="1" showRuler="0" view="pageLayout" zoomScaleNormal="100" workbookViewId="0">
      <selection activeCell="B25" sqref="B25"/>
    </sheetView>
  </sheetViews>
  <sheetFormatPr baseColWidth="10" defaultColWidth="0" defaultRowHeight="15" zeroHeight="1" x14ac:dyDescent="0.25"/>
  <cols>
    <col min="1" max="1" width="0.85546875" customWidth="1"/>
    <col min="2" max="2" width="4.85546875" customWidth="1"/>
    <col min="3" max="3" width="45.5703125" customWidth="1"/>
    <col min="4" max="5" width="8.5703125" customWidth="1"/>
    <col min="6" max="6" width="12" customWidth="1"/>
    <col min="7" max="7" width="14" customWidth="1"/>
    <col min="8" max="8" width="1.28515625" customWidth="1"/>
    <col min="9" max="9" width="19.42578125" bestFit="1" customWidth="1"/>
    <col min="10" max="10" width="24.7109375" customWidth="1"/>
    <col min="11" max="11" width="7.28515625" customWidth="1"/>
    <col min="12" max="14" width="11.42578125" customWidth="1"/>
    <col min="15" max="15" width="7.5703125" customWidth="1"/>
    <col min="16" max="16384" width="11.42578125" hidden="1"/>
  </cols>
  <sheetData>
    <row r="1" spans="2:14" x14ac:dyDescent="0.25">
      <c r="H1" s="29"/>
    </row>
    <row r="2" spans="2:14" ht="18.75" x14ac:dyDescent="0.3">
      <c r="H2" s="29"/>
      <c r="I2" s="64" t="s">
        <v>67</v>
      </c>
    </row>
    <row r="3" spans="2:14" x14ac:dyDescent="0.25">
      <c r="E3" s="3"/>
      <c r="F3" s="3" t="s">
        <v>66</v>
      </c>
      <c r="G3" s="3"/>
      <c r="H3" s="29"/>
      <c r="I3" s="73" t="s">
        <v>99</v>
      </c>
    </row>
    <row r="4" spans="2:14" x14ac:dyDescent="0.25">
      <c r="E4" s="4"/>
      <c r="F4" s="4"/>
      <c r="G4" s="4"/>
      <c r="H4" s="29"/>
    </row>
    <row r="5" spans="2:14" x14ac:dyDescent="0.25">
      <c r="H5" s="29"/>
    </row>
    <row r="6" spans="2:14" x14ac:dyDescent="0.25">
      <c r="H6" s="29"/>
    </row>
    <row r="7" spans="2:14" x14ac:dyDescent="0.25">
      <c r="B7" s="5" t="str">
        <f>Stammdaten!C4&amp;" - "&amp;Stammdaten!C5&amp;" - "&amp;Stammdaten!C6</f>
        <v>Ich AG - Meine-Straße 5 - 12345 Meinhausen</v>
      </c>
      <c r="H7" s="29"/>
    </row>
    <row r="8" spans="2:14" x14ac:dyDescent="0.25">
      <c r="H8" s="29"/>
      <c r="I8" s="66" t="s">
        <v>57</v>
      </c>
      <c r="J8" s="4"/>
      <c r="K8" s="4"/>
      <c r="L8" s="4"/>
      <c r="M8" s="4"/>
      <c r="N8" s="4"/>
    </row>
    <row r="9" spans="2:14" ht="15.75" x14ac:dyDescent="0.25">
      <c r="B9" s="6" t="str">
        <f>J9</f>
        <v>Max Muster</v>
      </c>
      <c r="E9" s="7" t="s">
        <v>8</v>
      </c>
      <c r="G9" s="8">
        <f ca="1">TODAY()</f>
        <v>45265</v>
      </c>
      <c r="H9" s="29"/>
      <c r="I9" t="s">
        <v>4</v>
      </c>
      <c r="J9" s="30" t="s">
        <v>5</v>
      </c>
      <c r="K9" s="67" t="s">
        <v>46</v>
      </c>
      <c r="L9" s="68" t="s">
        <v>107</v>
      </c>
    </row>
    <row r="10" spans="2:14" ht="15.75" x14ac:dyDescent="0.25">
      <c r="B10" s="6" t="str">
        <f>J10</f>
        <v>Musterstraße 56</v>
      </c>
      <c r="E10" s="7" t="s">
        <v>9</v>
      </c>
      <c r="G10" s="8">
        <f>J14</f>
        <v>43953</v>
      </c>
      <c r="H10" s="29"/>
      <c r="I10" t="s">
        <v>42</v>
      </c>
      <c r="J10" s="30" t="s">
        <v>101</v>
      </c>
      <c r="K10" s="67" t="s">
        <v>47</v>
      </c>
    </row>
    <row r="11" spans="2:14" ht="15.75" x14ac:dyDescent="0.25">
      <c r="B11" s="6" t="str">
        <f>J11</f>
        <v>12345 Musterstadt</v>
      </c>
      <c r="E11" s="7" t="s">
        <v>10</v>
      </c>
      <c r="G11" s="7" t="str">
        <f>Stammdaten!C10</f>
        <v>Herr Muster</v>
      </c>
      <c r="H11" s="29"/>
      <c r="I11" t="s">
        <v>43</v>
      </c>
      <c r="J11" s="30" t="s">
        <v>7</v>
      </c>
      <c r="K11" s="67" t="s">
        <v>48</v>
      </c>
    </row>
    <row r="12" spans="2:14" ht="15.75" x14ac:dyDescent="0.25">
      <c r="B12" s="6" t="str">
        <f>J12</f>
        <v>Deutschland</v>
      </c>
      <c r="E12" s="7" t="s">
        <v>11</v>
      </c>
      <c r="G12" s="7" t="str">
        <f>Stammdaten!C11</f>
        <v>info@musterfirma.de</v>
      </c>
      <c r="H12" s="29"/>
      <c r="I12" t="s">
        <v>44</v>
      </c>
      <c r="J12" s="30" t="s">
        <v>6</v>
      </c>
      <c r="K12" s="67" t="s">
        <v>49</v>
      </c>
    </row>
    <row r="13" spans="2:14" x14ac:dyDescent="0.25">
      <c r="E13" s="7" t="s">
        <v>12</v>
      </c>
      <c r="G13" s="7" t="str">
        <f>Stammdaten!C12</f>
        <v>98-765 432 1</v>
      </c>
      <c r="H13" s="29"/>
    </row>
    <row r="14" spans="2:14" x14ac:dyDescent="0.25">
      <c r="H14" s="29"/>
      <c r="I14" t="s">
        <v>9</v>
      </c>
      <c r="J14" s="75">
        <v>43953</v>
      </c>
      <c r="K14" s="67" t="s">
        <v>103</v>
      </c>
      <c r="L14" s="68" t="s">
        <v>104</v>
      </c>
    </row>
    <row r="15" spans="2:14" x14ac:dyDescent="0.25">
      <c r="E15" s="7" t="s">
        <v>20</v>
      </c>
      <c r="G15" s="7" t="str">
        <f>J15</f>
        <v>12345678-1</v>
      </c>
      <c r="H15" s="29"/>
      <c r="I15" t="s">
        <v>20</v>
      </c>
      <c r="J15" s="30" t="s">
        <v>21</v>
      </c>
      <c r="K15" s="67" t="s">
        <v>102</v>
      </c>
      <c r="L15" s="68" t="s">
        <v>98</v>
      </c>
    </row>
    <row r="16" spans="2:14" x14ac:dyDescent="0.25">
      <c r="E16" s="7" t="s">
        <v>19</v>
      </c>
      <c r="G16" s="7" t="str">
        <f>J16</f>
        <v>RE-123-20</v>
      </c>
      <c r="H16" s="29"/>
      <c r="I16" t="s">
        <v>19</v>
      </c>
      <c r="J16" s="30" t="s">
        <v>22</v>
      </c>
      <c r="K16" s="67" t="s">
        <v>50</v>
      </c>
      <c r="L16" s="68" t="s">
        <v>98</v>
      </c>
    </row>
    <row r="17" spans="2:15" x14ac:dyDescent="0.25">
      <c r="H17" s="29"/>
    </row>
    <row r="18" spans="2:15" ht="26.25" x14ac:dyDescent="0.4">
      <c r="G18" s="9" t="s">
        <v>18</v>
      </c>
      <c r="H18" s="29"/>
    </row>
    <row r="19" spans="2:15" x14ac:dyDescent="0.25">
      <c r="H19" s="29"/>
      <c r="I19" s="66" t="s">
        <v>64</v>
      </c>
      <c r="J19" s="4"/>
      <c r="K19" s="4"/>
      <c r="L19" s="4"/>
      <c r="M19" s="4"/>
      <c r="N19" s="4"/>
    </row>
    <row r="20" spans="2:15" x14ac:dyDescent="0.25">
      <c r="B20" t="str">
        <f>IF(J20="x","Sehr geehrter Herr "&amp;J9&amp;",","Sehr geehrte Frau "&amp;J9&amp;",")</f>
        <v>Sehr geehrter Herr Max Muster,</v>
      </c>
      <c r="H20" s="29"/>
      <c r="I20" t="s">
        <v>23</v>
      </c>
      <c r="J20" s="30" t="s">
        <v>25</v>
      </c>
      <c r="K20" s="67" t="s">
        <v>128</v>
      </c>
      <c r="L20" s="68" t="s">
        <v>105</v>
      </c>
    </row>
    <row r="21" spans="2:15" x14ac:dyDescent="0.25">
      <c r="H21" s="29"/>
      <c r="I21" t="s">
        <v>24</v>
      </c>
      <c r="J21" s="65" t="str">
        <f>IF(J20="x","","x")</f>
        <v/>
      </c>
      <c r="K21" s="67" t="s">
        <v>128</v>
      </c>
      <c r="L21" s="68" t="s">
        <v>106</v>
      </c>
    </row>
    <row r="22" spans="2:15" x14ac:dyDescent="0.25">
      <c r="B22" s="82" t="str">
        <f>IF(J22&lt;&gt;"",J22,"")</f>
        <v>vielen Dank für ihren Auftrag. Hiermit stellen wir ihnen folgende Leistung in Rechnung:</v>
      </c>
      <c r="C22" s="82"/>
      <c r="D22" s="82"/>
      <c r="E22" s="82"/>
      <c r="F22" s="82"/>
      <c r="G22" s="82"/>
      <c r="H22" s="29"/>
      <c r="I22" t="s">
        <v>26</v>
      </c>
      <c r="J22" s="85" t="s">
        <v>63</v>
      </c>
      <c r="K22" s="85"/>
      <c r="L22" s="85"/>
      <c r="M22" s="85"/>
      <c r="N22" s="85"/>
      <c r="O22" s="85"/>
    </row>
    <row r="23" spans="2:15" x14ac:dyDescent="0.25">
      <c r="B23" s="82" t="str">
        <f>IF(J23&lt;&gt;"",J23,"")</f>
        <v/>
      </c>
      <c r="C23" s="82"/>
      <c r="D23" s="82"/>
      <c r="E23" s="82"/>
      <c r="F23" s="82"/>
      <c r="G23" s="82"/>
      <c r="H23" s="29"/>
      <c r="J23" s="85"/>
      <c r="K23" s="85"/>
      <c r="L23" s="85"/>
      <c r="M23" s="85"/>
      <c r="N23" s="85"/>
      <c r="O23" s="85"/>
    </row>
    <row r="24" spans="2:15" x14ac:dyDescent="0.25">
      <c r="H24" s="29"/>
      <c r="I24" s="66" t="s">
        <v>58</v>
      </c>
      <c r="J24" s="66"/>
      <c r="K24" s="66"/>
      <c r="L24" s="66"/>
      <c r="M24" s="4"/>
      <c r="N24" s="4"/>
    </row>
    <row r="25" spans="2:15" ht="16.5" thickBot="1" x14ac:dyDescent="0.3">
      <c r="B25" s="10" t="s">
        <v>27</v>
      </c>
      <c r="C25" s="10" t="s">
        <v>28</v>
      </c>
      <c r="D25" s="10" t="s">
        <v>29</v>
      </c>
      <c r="E25" s="10" t="s">
        <v>30</v>
      </c>
      <c r="F25" s="11" t="s">
        <v>31</v>
      </c>
      <c r="G25" s="11" t="s">
        <v>32</v>
      </c>
      <c r="H25" s="29"/>
      <c r="I25" s="69" t="s">
        <v>27</v>
      </c>
      <c r="J25" s="69" t="s">
        <v>28</v>
      </c>
      <c r="K25" s="70"/>
      <c r="L25" s="71" t="s">
        <v>29</v>
      </c>
      <c r="M25" s="69" t="s">
        <v>30</v>
      </c>
      <c r="N25" s="69" t="s">
        <v>31</v>
      </c>
    </row>
    <row r="26" spans="2:15" ht="16.5" thickTop="1" x14ac:dyDescent="0.25">
      <c r="B26" s="12">
        <f>IF(I26&lt;&gt;"",I26,"")</f>
        <v>1</v>
      </c>
      <c r="C26" s="13" t="str">
        <f>IF(J26&lt;&gt;"",J26,"")</f>
        <v>Holzbalken</v>
      </c>
      <c r="D26" s="12">
        <f>IF(L26&lt;&gt;"",L26,"")</f>
        <v>3</v>
      </c>
      <c r="E26" s="13" t="str">
        <f>IF(M26&lt;&gt;"",M26,"")</f>
        <v>Stk.</v>
      </c>
      <c r="F26" s="14">
        <f>IF(N26&lt;&gt;"",N26,"")</f>
        <v>14</v>
      </c>
      <c r="G26" s="14">
        <f t="shared" ref="G26:G28" si="0">IF(OR(D26="",F26=""),"",D26*F26)</f>
        <v>42</v>
      </c>
      <c r="H26" s="29"/>
      <c r="I26" s="31">
        <v>1</v>
      </c>
      <c r="J26" s="83" t="s">
        <v>33</v>
      </c>
      <c r="K26" s="84"/>
      <c r="L26" s="31">
        <v>3</v>
      </c>
      <c r="M26" s="31" t="s">
        <v>34</v>
      </c>
      <c r="N26" s="32">
        <v>14</v>
      </c>
    </row>
    <row r="27" spans="2:15" ht="15.75" x14ac:dyDescent="0.25">
      <c r="B27" s="12">
        <f t="shared" ref="B27:B33" si="1">IF(I27&lt;&gt;"",I27,"")</f>
        <v>2</v>
      </c>
      <c r="C27" s="13" t="str">
        <f t="shared" ref="C27:C33" si="2">IF(J27&lt;&gt;"",J27,"")</f>
        <v>Nägel (Packung)</v>
      </c>
      <c r="D27" s="12">
        <f t="shared" ref="D27:D33" si="3">IF(L27&lt;&gt;"",L27,"")</f>
        <v>2</v>
      </c>
      <c r="E27" s="13" t="str">
        <f t="shared" ref="E27:E33" si="4">IF(M27&lt;&gt;"",M27,"")</f>
        <v>Stk.</v>
      </c>
      <c r="F27" s="14">
        <f t="shared" ref="F27:F33" si="5">IF(N27&lt;&gt;"",N27,"")</f>
        <v>6</v>
      </c>
      <c r="G27" s="14">
        <f t="shared" si="0"/>
        <v>12</v>
      </c>
      <c r="H27" s="29"/>
      <c r="I27" s="31">
        <v>2</v>
      </c>
      <c r="J27" s="83" t="s">
        <v>35</v>
      </c>
      <c r="K27" s="84"/>
      <c r="L27" s="31">
        <v>2</v>
      </c>
      <c r="M27" s="31" t="s">
        <v>34</v>
      </c>
      <c r="N27" s="32">
        <v>6</v>
      </c>
    </row>
    <row r="28" spans="2:15" ht="15.75" x14ac:dyDescent="0.25">
      <c r="B28" s="12">
        <f t="shared" si="1"/>
        <v>3</v>
      </c>
      <c r="C28" s="13" t="str">
        <f t="shared" si="2"/>
        <v>Schrauben (Packung)</v>
      </c>
      <c r="D28" s="12">
        <f t="shared" si="3"/>
        <v>5</v>
      </c>
      <c r="E28" s="13" t="str">
        <f t="shared" si="4"/>
        <v>Stk.</v>
      </c>
      <c r="F28" s="14">
        <f t="shared" si="5"/>
        <v>5</v>
      </c>
      <c r="G28" s="14">
        <f t="shared" si="0"/>
        <v>25</v>
      </c>
      <c r="H28" s="29"/>
      <c r="I28" s="31">
        <v>3</v>
      </c>
      <c r="J28" s="83" t="s">
        <v>36</v>
      </c>
      <c r="K28" s="84"/>
      <c r="L28" s="31">
        <v>5</v>
      </c>
      <c r="M28" s="31" t="s">
        <v>34</v>
      </c>
      <c r="N28" s="32">
        <v>5</v>
      </c>
    </row>
    <row r="29" spans="2:15" ht="15.75" x14ac:dyDescent="0.25">
      <c r="B29" s="12" t="str">
        <f t="shared" si="1"/>
        <v/>
      </c>
      <c r="C29" s="13" t="str">
        <f t="shared" si="2"/>
        <v/>
      </c>
      <c r="D29" s="12" t="str">
        <f t="shared" si="3"/>
        <v/>
      </c>
      <c r="E29" s="13" t="str">
        <f t="shared" si="4"/>
        <v/>
      </c>
      <c r="F29" s="14" t="str">
        <f t="shared" si="5"/>
        <v/>
      </c>
      <c r="G29" s="14" t="str">
        <f>IF(OR(D29="",F29=""),"",D29*F29)</f>
        <v/>
      </c>
      <c r="H29" s="29"/>
      <c r="I29" s="33"/>
      <c r="J29" s="78"/>
      <c r="K29" s="79"/>
      <c r="L29" s="33"/>
      <c r="M29" s="33"/>
      <c r="N29" s="34"/>
    </row>
    <row r="30" spans="2:15" ht="15.75" x14ac:dyDescent="0.25">
      <c r="B30" s="12" t="str">
        <f t="shared" si="1"/>
        <v/>
      </c>
      <c r="C30" s="13" t="str">
        <f t="shared" si="2"/>
        <v/>
      </c>
      <c r="D30" s="12" t="str">
        <f t="shared" si="3"/>
        <v/>
      </c>
      <c r="E30" s="13" t="str">
        <f t="shared" si="4"/>
        <v/>
      </c>
      <c r="F30" s="14" t="str">
        <f t="shared" si="5"/>
        <v/>
      </c>
      <c r="G30" s="14" t="str">
        <f t="shared" ref="G30:G35" si="6">IF(OR(D30="",F30=""),"",D30*F30)</f>
        <v/>
      </c>
      <c r="H30" s="29"/>
      <c r="I30" s="33"/>
      <c r="J30" s="78"/>
      <c r="K30" s="79"/>
      <c r="L30" s="33"/>
      <c r="M30" s="33"/>
      <c r="N30" s="34"/>
    </row>
    <row r="31" spans="2:15" ht="15.75" x14ac:dyDescent="0.25">
      <c r="B31" s="12" t="str">
        <f t="shared" si="1"/>
        <v/>
      </c>
      <c r="C31" s="13" t="str">
        <f t="shared" si="2"/>
        <v/>
      </c>
      <c r="D31" s="12" t="str">
        <f t="shared" si="3"/>
        <v/>
      </c>
      <c r="E31" s="13" t="str">
        <f t="shared" si="4"/>
        <v/>
      </c>
      <c r="F31" s="14" t="str">
        <f t="shared" si="5"/>
        <v/>
      </c>
      <c r="G31" s="14" t="str">
        <f t="shared" si="6"/>
        <v/>
      </c>
      <c r="H31" s="29"/>
      <c r="I31" s="33"/>
      <c r="J31" s="78"/>
      <c r="K31" s="79"/>
      <c r="L31" s="33"/>
      <c r="M31" s="33"/>
      <c r="N31" s="34"/>
    </row>
    <row r="32" spans="2:15" ht="15.75" x14ac:dyDescent="0.25">
      <c r="B32" s="12" t="str">
        <f t="shared" si="1"/>
        <v/>
      </c>
      <c r="C32" s="13" t="str">
        <f t="shared" si="2"/>
        <v/>
      </c>
      <c r="D32" s="12" t="str">
        <f t="shared" si="3"/>
        <v/>
      </c>
      <c r="E32" s="13" t="str">
        <f t="shared" si="4"/>
        <v/>
      </c>
      <c r="F32" s="14" t="str">
        <f t="shared" si="5"/>
        <v/>
      </c>
      <c r="G32" s="14" t="str">
        <f t="shared" si="6"/>
        <v/>
      </c>
      <c r="H32" s="29"/>
      <c r="I32" s="33"/>
      <c r="J32" s="78"/>
      <c r="K32" s="79"/>
      <c r="L32" s="33"/>
      <c r="M32" s="33"/>
      <c r="N32" s="34"/>
    </row>
    <row r="33" spans="2:14" ht="15.75" x14ac:dyDescent="0.25">
      <c r="B33" s="12" t="str">
        <f t="shared" si="1"/>
        <v/>
      </c>
      <c r="C33" s="13" t="str">
        <f t="shared" si="2"/>
        <v/>
      </c>
      <c r="D33" s="12" t="str">
        <f t="shared" si="3"/>
        <v/>
      </c>
      <c r="E33" s="13" t="str">
        <f t="shared" si="4"/>
        <v/>
      </c>
      <c r="F33" s="14" t="str">
        <f t="shared" si="5"/>
        <v/>
      </c>
      <c r="G33" s="14" t="str">
        <f t="shared" si="6"/>
        <v/>
      </c>
      <c r="H33" s="29"/>
      <c r="I33" s="35"/>
      <c r="J33" s="80"/>
      <c r="K33" s="81"/>
      <c r="L33" s="35"/>
      <c r="M33" s="35"/>
      <c r="N33" s="36"/>
    </row>
    <row r="34" spans="2:14" ht="15.75" x14ac:dyDescent="0.25">
      <c r="B34" s="12" t="str">
        <f t="shared" ref="B34" si="7">IF(I34&lt;&gt;"",I34,"")</f>
        <v/>
      </c>
      <c r="C34" s="13" t="str">
        <f t="shared" ref="C34" si="8">IF(J34&lt;&gt;"",J34,"")</f>
        <v/>
      </c>
      <c r="D34" s="12" t="str">
        <f t="shared" ref="D34" si="9">IF(L34&lt;&gt;"",L34,"")</f>
        <v/>
      </c>
      <c r="E34" s="13" t="str">
        <f t="shared" ref="E34" si="10">IF(M34&lt;&gt;"",M34,"")</f>
        <v/>
      </c>
      <c r="F34" s="14" t="str">
        <f t="shared" ref="F34" si="11">IF(N34&lt;&gt;"",N34,"")</f>
        <v/>
      </c>
      <c r="G34" s="14" t="str">
        <f t="shared" si="6"/>
        <v/>
      </c>
      <c r="H34" s="29"/>
      <c r="I34" s="35"/>
      <c r="J34" s="80"/>
      <c r="K34" s="81"/>
      <c r="L34" s="35"/>
      <c r="M34" s="35"/>
      <c r="N34" s="36"/>
    </row>
    <row r="35" spans="2:14" ht="16.350000000000001" customHeight="1" thickBot="1" x14ac:dyDescent="0.3">
      <c r="B35" s="15" t="str">
        <f t="shared" ref="B35" si="12">IF(I35&lt;&gt;"",I35,"")</f>
        <v/>
      </c>
      <c r="C35" s="16" t="str">
        <f t="shared" ref="C35" si="13">IF(J35&lt;&gt;"",J35,"")</f>
        <v/>
      </c>
      <c r="D35" s="15" t="str">
        <f t="shared" ref="D35" si="14">IF(L35&lt;&gt;"",L35,"")</f>
        <v/>
      </c>
      <c r="E35" s="16" t="str">
        <f t="shared" ref="E35" si="15">IF(M35&lt;&gt;"",M35,"")</f>
        <v/>
      </c>
      <c r="F35" s="17" t="str">
        <f t="shared" ref="F35" si="16">IF(N35&lt;&gt;"",N35,"")</f>
        <v/>
      </c>
      <c r="G35" s="17" t="str">
        <f t="shared" si="6"/>
        <v/>
      </c>
      <c r="H35" s="29"/>
      <c r="I35" s="35"/>
      <c r="J35" s="80"/>
      <c r="K35" s="81"/>
      <c r="L35" s="35"/>
      <c r="M35" s="35"/>
      <c r="N35" s="36"/>
    </row>
    <row r="36" spans="2:14" ht="15.75" thickTop="1" x14ac:dyDescent="0.25">
      <c r="B36" t="s">
        <v>38</v>
      </c>
      <c r="G36" s="18">
        <f>SUM(G26:G35)</f>
        <v>79</v>
      </c>
      <c r="H36" s="29"/>
      <c r="I36" t="s">
        <v>125</v>
      </c>
    </row>
    <row r="37" spans="2:14" x14ac:dyDescent="0.25">
      <c r="B37" s="19" t="str">
        <f>IF(J37&lt;&gt;"x","zzgl. Umsatzsteuer "&amp;J38&amp;"%","Nicht umsatzsteuerpflichtig nach § 19 1 UStG")</f>
        <v>Nicht umsatzsteuerpflichtig nach § 19 1 UStG</v>
      </c>
      <c r="G37" s="20" t="str">
        <f>IF(J37&lt;&gt;"x",G36*J39,"0,00")</f>
        <v>0,00</v>
      </c>
      <c r="H37" s="29"/>
      <c r="I37" t="s">
        <v>41</v>
      </c>
      <c r="J37" s="76" t="s">
        <v>25</v>
      </c>
      <c r="K37" s="67" t="s">
        <v>51</v>
      </c>
      <c r="L37" s="68" t="s">
        <v>108</v>
      </c>
    </row>
    <row r="38" spans="2:14" ht="18.75" x14ac:dyDescent="0.3">
      <c r="B38" s="21" t="s">
        <v>37</v>
      </c>
      <c r="C38" s="22"/>
      <c r="D38" s="22"/>
      <c r="E38" s="22"/>
      <c r="F38" s="22"/>
      <c r="G38" s="23">
        <f>SUM(G36:G37)</f>
        <v>79</v>
      </c>
      <c r="H38" s="29"/>
      <c r="I38" t="s">
        <v>39</v>
      </c>
      <c r="J38" s="37">
        <v>19</v>
      </c>
      <c r="K38" s="67" t="s">
        <v>51</v>
      </c>
      <c r="L38" s="68" t="s">
        <v>109</v>
      </c>
    </row>
    <row r="39" spans="2:14" x14ac:dyDescent="0.25">
      <c r="H39" s="29"/>
      <c r="J39" s="72">
        <f>J38/100</f>
        <v>0.19</v>
      </c>
    </row>
    <row r="40" spans="2:14" x14ac:dyDescent="0.25">
      <c r="B40" t="str">
        <f ca="1">"Zahlungsbedingungen: Bitte bezahlen Sie den Rechnungsbetrag bis zum "&amp;TEXT(G9+J41,"TT.MM.JJJJ")&amp;" ohne Abzüge."</f>
        <v>Zahlungsbedingungen: Bitte bezahlen Sie den Rechnungsbetrag bis zum 19.12.2023 ohne Abzüge.</v>
      </c>
      <c r="H40" s="29"/>
      <c r="J40" s="19"/>
    </row>
    <row r="41" spans="2:14" x14ac:dyDescent="0.25">
      <c r="H41" s="29"/>
      <c r="I41" t="s">
        <v>52</v>
      </c>
      <c r="J41" s="38">
        <v>14</v>
      </c>
      <c r="K41" s="67" t="s">
        <v>127</v>
      </c>
      <c r="L41" s="68" t="s">
        <v>110</v>
      </c>
    </row>
    <row r="42" spans="2:14" x14ac:dyDescent="0.25">
      <c r="B42" t="s">
        <v>40</v>
      </c>
      <c r="H42" s="29"/>
      <c r="J42" s="19"/>
    </row>
    <row r="43" spans="2:14" x14ac:dyDescent="0.25">
      <c r="C43" s="24" t="str">
        <f ca="1">TEXT(TODAY(),)</f>
        <v/>
      </c>
      <c r="H43" s="29"/>
      <c r="J43" s="19"/>
    </row>
    <row r="44" spans="2:14" x14ac:dyDescent="0.25">
      <c r="B44" t="str">
        <f>J44</f>
        <v>Max Muster</v>
      </c>
      <c r="H44" s="29"/>
      <c r="I44" t="s">
        <v>65</v>
      </c>
      <c r="J44" s="39" t="s">
        <v>5</v>
      </c>
      <c r="K44" s="67" t="s">
        <v>126</v>
      </c>
      <c r="L44" s="68" t="s">
        <v>111</v>
      </c>
    </row>
    <row r="45" spans="2:14" x14ac:dyDescent="0.25">
      <c r="H45" s="29"/>
      <c r="J45" s="19"/>
      <c r="K45" s="67"/>
    </row>
    <row r="46" spans="2:14" x14ac:dyDescent="0.25">
      <c r="H46" s="29"/>
      <c r="J46" s="19"/>
      <c r="K46" s="67"/>
    </row>
    <row r="47" spans="2:14" x14ac:dyDescent="0.25">
      <c r="B47" s="25"/>
      <c r="C47" s="25"/>
      <c r="D47" s="25"/>
      <c r="E47" s="25"/>
      <c r="F47" s="25"/>
      <c r="G47" s="25"/>
      <c r="H47" s="29"/>
    </row>
    <row r="48" spans="2:14" ht="15.75" x14ac:dyDescent="0.25">
      <c r="B48" s="26" t="str">
        <f>Stammdaten!C4</f>
        <v>Ich AG</v>
      </c>
      <c r="C48" s="27"/>
      <c r="D48" s="26" t="s">
        <v>45</v>
      </c>
      <c r="E48" s="27"/>
      <c r="F48" s="27"/>
      <c r="G48" s="28"/>
      <c r="H48" s="29"/>
    </row>
    <row r="49" spans="2:8" ht="15.75" x14ac:dyDescent="0.25">
      <c r="B49" s="26" t="str">
        <f>Stammdaten!C5</f>
        <v>Meine-Straße 5</v>
      </c>
      <c r="C49" s="27"/>
      <c r="D49" s="26" t="str">
        <f>"Name: "&amp;Stammdaten!C18</f>
        <v>Name: Sparkasse</v>
      </c>
      <c r="E49" s="27"/>
      <c r="F49" s="27"/>
      <c r="G49" s="28"/>
      <c r="H49" s="29"/>
    </row>
    <row r="50" spans="2:8" ht="15.75" x14ac:dyDescent="0.25">
      <c r="B50" s="26" t="str">
        <f>Stammdaten!C6&amp;"/"&amp;Stammdaten!C7</f>
        <v>12345 Meinhausen/Deutschland</v>
      </c>
      <c r="C50" s="27"/>
      <c r="D50" s="26" t="str">
        <f>"IBAN: "&amp;Stammdaten!C19</f>
        <v>IBAN: DE 085 1243 5678 1234 5678</v>
      </c>
      <c r="E50" s="27"/>
      <c r="F50" s="27"/>
      <c r="G50" s="26"/>
      <c r="H50" s="29"/>
    </row>
    <row r="51" spans="2:8" ht="15.75" x14ac:dyDescent="0.25">
      <c r="B51" s="26" t="str">
        <f>"Telefon: "&amp;Stammdaten!C12</f>
        <v>Telefon: 98-765 432 1</v>
      </c>
      <c r="C51" s="27"/>
      <c r="D51" s="26" t="str">
        <f>"BIC: "&amp;Stammdaten!C20</f>
        <v>BIC: POLKKHH</v>
      </c>
      <c r="E51" s="27"/>
      <c r="F51" s="27"/>
      <c r="H51" s="29"/>
    </row>
    <row r="52" spans="2:8" ht="15.75" x14ac:dyDescent="0.25">
      <c r="B52" s="26" t="str">
        <f>Stammdaten!C13&amp;" | "&amp;Stammdaten!C14</f>
        <v>info@musterfirma.de | www.musterfirma.de</v>
      </c>
      <c r="C52" s="27"/>
      <c r="D52" s="26" t="str">
        <f>Stammdaten!C21</f>
        <v>Ust.-IdNr.: 123456-123</v>
      </c>
      <c r="E52" s="27"/>
      <c r="F52" s="27"/>
      <c r="H52" s="29"/>
    </row>
  </sheetData>
  <sheetProtection algorithmName="SHA-512" hashValue="GfnW1rO5TKyhBVQFZE80ZaP8eflfqeUXaauhbZYZQuycvwxZ8k1Oq1/Ez+o4aSlcn752oCd5l7zegScUsZLS0w==" saltValue="IaQe44HC/aRxrYRYz+m68A==" spinCount="100000" sheet="1" objects="1" scenarios="1"/>
  <mergeCells count="14">
    <mergeCell ref="J32:K32"/>
    <mergeCell ref="J33:K33"/>
    <mergeCell ref="J34:K34"/>
    <mergeCell ref="J35:K35"/>
    <mergeCell ref="B22:G22"/>
    <mergeCell ref="B23:G23"/>
    <mergeCell ref="J26:K26"/>
    <mergeCell ref="J27:K27"/>
    <mergeCell ref="J28:K28"/>
    <mergeCell ref="J29:K29"/>
    <mergeCell ref="J30:K30"/>
    <mergeCell ref="J31:K31"/>
    <mergeCell ref="J22:O22"/>
    <mergeCell ref="J23:O23"/>
  </mergeCells>
  <pageMargins left="0.51181102362204722" right="0.31496062992125984" top="0.31496062992125984" bottom="0.31496062992125984"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F668-A548-464C-85DC-836B7B2561F1}">
  <dimension ref="B1:F26"/>
  <sheetViews>
    <sheetView showGridLines="0" workbookViewId="0">
      <selection activeCell="C12" sqref="C12"/>
    </sheetView>
  </sheetViews>
  <sheetFormatPr baseColWidth="10" defaultRowHeight="15" x14ac:dyDescent="0.25"/>
  <cols>
    <col min="1" max="1" width="4.7109375" customWidth="1"/>
    <col min="2" max="2" width="32" customWidth="1"/>
    <col min="3" max="3" width="27.42578125" customWidth="1"/>
  </cols>
  <sheetData>
    <row r="1" spans="2:4" ht="18.75" x14ac:dyDescent="0.3">
      <c r="B1" s="64" t="s">
        <v>97</v>
      </c>
      <c r="D1" s="73" t="s">
        <v>129</v>
      </c>
    </row>
    <row r="3" spans="2:4" x14ac:dyDescent="0.25">
      <c r="B3" s="1" t="s">
        <v>0</v>
      </c>
    </row>
    <row r="4" spans="2:4" x14ac:dyDescent="0.25">
      <c r="B4" t="s">
        <v>1</v>
      </c>
      <c r="C4" s="30" t="s">
        <v>114</v>
      </c>
    </row>
    <row r="5" spans="2:4" x14ac:dyDescent="0.25">
      <c r="B5" t="s">
        <v>2</v>
      </c>
      <c r="C5" s="30" t="s">
        <v>115</v>
      </c>
    </row>
    <row r="6" spans="2:4" x14ac:dyDescent="0.25">
      <c r="B6" t="s">
        <v>3</v>
      </c>
      <c r="C6" s="30" t="s">
        <v>116</v>
      </c>
    </row>
    <row r="7" spans="2:4" x14ac:dyDescent="0.25">
      <c r="B7" t="s">
        <v>44</v>
      </c>
      <c r="C7" s="30" t="s">
        <v>6</v>
      </c>
    </row>
    <row r="9" spans="2:4" x14ac:dyDescent="0.25">
      <c r="B9" s="1" t="s">
        <v>14</v>
      </c>
    </row>
    <row r="10" spans="2:4" x14ac:dyDescent="0.25">
      <c r="B10" t="s">
        <v>13</v>
      </c>
      <c r="C10" s="30" t="s">
        <v>15</v>
      </c>
    </row>
    <row r="11" spans="2:4" x14ac:dyDescent="0.25">
      <c r="B11" t="s">
        <v>123</v>
      </c>
      <c r="C11" s="77" t="s">
        <v>16</v>
      </c>
    </row>
    <row r="12" spans="2:4" x14ac:dyDescent="0.25">
      <c r="B12" t="s">
        <v>124</v>
      </c>
      <c r="C12" s="30" t="s">
        <v>17</v>
      </c>
    </row>
    <row r="13" spans="2:4" x14ac:dyDescent="0.25">
      <c r="B13" t="s">
        <v>117</v>
      </c>
      <c r="C13" s="77" t="s">
        <v>16</v>
      </c>
    </row>
    <row r="14" spans="2:4" x14ac:dyDescent="0.25">
      <c r="B14" t="s">
        <v>118</v>
      </c>
      <c r="C14" s="77" t="s">
        <v>53</v>
      </c>
    </row>
    <row r="17" spans="2:6" x14ac:dyDescent="0.25">
      <c r="B17" s="1" t="s">
        <v>45</v>
      </c>
    </row>
    <row r="18" spans="2:6" x14ac:dyDescent="0.25">
      <c r="B18" t="s">
        <v>119</v>
      </c>
      <c r="C18" s="30" t="s">
        <v>54</v>
      </c>
    </row>
    <row r="19" spans="2:6" x14ac:dyDescent="0.25">
      <c r="B19" t="s">
        <v>120</v>
      </c>
      <c r="C19" s="30" t="s">
        <v>55</v>
      </c>
    </row>
    <row r="20" spans="2:6" x14ac:dyDescent="0.25">
      <c r="B20" t="s">
        <v>121</v>
      </c>
      <c r="C20" s="30" t="s">
        <v>56</v>
      </c>
    </row>
    <row r="21" spans="2:6" x14ac:dyDescent="0.25">
      <c r="B21" t="s">
        <v>122</v>
      </c>
      <c r="C21" s="30" t="s">
        <v>112</v>
      </c>
      <c r="D21" s="73" t="s">
        <v>113</v>
      </c>
    </row>
    <row r="24" spans="2:6" x14ac:dyDescent="0.25">
      <c r="B24" t="s">
        <v>59</v>
      </c>
      <c r="C24" s="30" t="s">
        <v>60</v>
      </c>
      <c r="F24" s="2" t="s">
        <v>62</v>
      </c>
    </row>
    <row r="25" spans="2:6" x14ac:dyDescent="0.25">
      <c r="F25" s="2" t="s">
        <v>60</v>
      </c>
    </row>
    <row r="26" spans="2:6" x14ac:dyDescent="0.25">
      <c r="F26" s="2" t="s">
        <v>61</v>
      </c>
    </row>
  </sheetData>
  <sheetProtection algorithmName="SHA-512" hashValue="Pc/ipp+gNIhMhuUUuoYtqyeCiajglrNmyCNNoqsf4vx94G6eW6kM8LT9C9ltfOI5mAYJDf5B1LNuyWQaIHcK5A==" saltValue="YHvrd0mRRYCJywZTkfKVug==" spinCount="100000" sheet="1" objects="1" scenarios="1"/>
  <dataValidations count="1">
    <dataValidation type="list" allowBlank="1" showInputMessage="1" showErrorMessage="1" sqref="C24" xr:uid="{EBE164D1-DE8C-4ED6-BFC3-0C4CC52F969C}">
      <formula1>$F$25:$F$26</formula1>
    </dataValidation>
  </dataValidations>
  <hyperlinks>
    <hyperlink ref="C11" r:id="rId1" xr:uid="{8FA406A2-FF7C-4D31-B428-4E5B4D85E549}"/>
    <hyperlink ref="C13" r:id="rId2" xr:uid="{48D03F73-C4D3-4F3C-B2BC-4E61804A88EE}"/>
    <hyperlink ref="C14" r:id="rId3" xr:uid="{89060114-B143-4DCB-8402-F2CF5269E8FF}"/>
  </hyperlinks>
  <pageMargins left="0.7" right="0.7" top="0.78740157499999996" bottom="0.78740157499999996" header="0.3" footer="0.3"/>
  <pageSetup paperSize="9"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2B4AB-B283-4E8F-9A22-7B6DFC05B9EC}">
  <dimension ref="A1:C47"/>
  <sheetViews>
    <sheetView showGridLines="0" topLeftCell="A21" workbookViewId="0">
      <selection activeCell="A47" sqref="A47:XFD1048576"/>
    </sheetView>
  </sheetViews>
  <sheetFormatPr baseColWidth="10" defaultColWidth="0" defaultRowHeight="15" customHeight="1" zeroHeight="1" x14ac:dyDescent="0.25"/>
  <cols>
    <col min="1" max="1" width="75.7109375" style="57" customWidth="1"/>
    <col min="2" max="3" width="11.42578125" style="41" customWidth="1"/>
    <col min="4" max="16384" width="11.42578125" style="41" hidden="1"/>
  </cols>
  <sheetData>
    <row r="1" spans="1:3" ht="22.5" x14ac:dyDescent="0.4">
      <c r="A1" s="40" t="s">
        <v>94</v>
      </c>
      <c r="C1" s="42"/>
    </row>
    <row r="2" spans="1:3" x14ac:dyDescent="0.25">
      <c r="A2" s="43" t="s">
        <v>130</v>
      </c>
    </row>
    <row r="3" spans="1:3" ht="25.5" customHeight="1" x14ac:dyDescent="0.25">
      <c r="A3" s="86"/>
      <c r="B3" s="86"/>
      <c r="C3" s="86"/>
    </row>
    <row r="4" spans="1:3" ht="16.5" x14ac:dyDescent="0.3">
      <c r="A4" s="44" t="s">
        <v>68</v>
      </c>
      <c r="B4" s="45"/>
      <c r="C4" s="45"/>
    </row>
    <row r="5" spans="1:3" ht="66" x14ac:dyDescent="0.25">
      <c r="A5" s="46" t="s">
        <v>95</v>
      </c>
    </row>
    <row r="6" spans="1:3" x14ac:dyDescent="0.25">
      <c r="A6" s="74" t="s">
        <v>100</v>
      </c>
      <c r="B6" s="47"/>
    </row>
    <row r="7" spans="1:3" ht="16.5" x14ac:dyDescent="0.3">
      <c r="A7" s="44" t="s">
        <v>69</v>
      </c>
      <c r="B7" s="45"/>
      <c r="C7" s="45"/>
    </row>
    <row r="8" spans="1:3" ht="49.5" x14ac:dyDescent="0.25">
      <c r="A8" s="46" t="s">
        <v>96</v>
      </c>
    </row>
    <row r="9" spans="1:3" x14ac:dyDescent="0.25">
      <c r="A9" s="48"/>
      <c r="B9" s="47"/>
    </row>
    <row r="10" spans="1:3" ht="16.5" x14ac:dyDescent="0.3">
      <c r="A10" s="44" t="s">
        <v>70</v>
      </c>
      <c r="B10" s="49"/>
      <c r="C10" s="49"/>
    </row>
    <row r="11" spans="1:3" ht="33" x14ac:dyDescent="0.25">
      <c r="A11" s="46" t="s">
        <v>71</v>
      </c>
    </row>
    <row r="12" spans="1:3" x14ac:dyDescent="0.25">
      <c r="A12" s="50"/>
    </row>
    <row r="13" spans="1:3" ht="16.5" x14ac:dyDescent="0.25">
      <c r="A13" s="46"/>
      <c r="B13" s="47"/>
    </row>
    <row r="14" spans="1:3" ht="15.75" thickBot="1" x14ac:dyDescent="0.3">
      <c r="A14" s="51"/>
      <c r="B14" s="52"/>
      <c r="C14" s="51"/>
    </row>
    <row r="15" spans="1:3" ht="15.75" thickTop="1" x14ac:dyDescent="0.25">
      <c r="A15" s="53" t="s">
        <v>72</v>
      </c>
    </row>
    <row r="16" spans="1:3" x14ac:dyDescent="0.25">
      <c r="A16" s="54" t="s">
        <v>73</v>
      </c>
      <c r="B16" s="55"/>
      <c r="C16" s="55"/>
    </row>
    <row r="17" spans="1:3" x14ac:dyDescent="0.25">
      <c r="A17" s="56"/>
      <c r="B17" s="55"/>
      <c r="C17" s="55"/>
    </row>
    <row r="18" spans="1:3" x14ac:dyDescent="0.25">
      <c r="A18" s="57" t="s">
        <v>74</v>
      </c>
      <c r="B18" s="58"/>
    </row>
    <row r="19" spans="1:3" x14ac:dyDescent="0.25">
      <c r="A19" s="57" t="s">
        <v>75</v>
      </c>
      <c r="B19" s="58"/>
    </row>
    <row r="20" spans="1:3" x14ac:dyDescent="0.25">
      <c r="A20" s="57" t="s">
        <v>76</v>
      </c>
      <c r="B20" s="58"/>
    </row>
    <row r="21" spans="1:3" x14ac:dyDescent="0.25">
      <c r="A21" s="57" t="s">
        <v>77</v>
      </c>
      <c r="B21" s="58"/>
    </row>
    <row r="22" spans="1:3" ht="15.75" x14ac:dyDescent="0.25">
      <c r="A22" s="59" t="s">
        <v>78</v>
      </c>
      <c r="B22" s="58"/>
    </row>
    <row r="23" spans="1:3" ht="15.75" x14ac:dyDescent="0.25">
      <c r="A23" s="59" t="s">
        <v>79</v>
      </c>
      <c r="B23" s="58"/>
    </row>
    <row r="24" spans="1:3" x14ac:dyDescent="0.25">
      <c r="B24" s="58"/>
    </row>
    <row r="25" spans="1:3" x14ac:dyDescent="0.25">
      <c r="A25" s="60" t="s">
        <v>80</v>
      </c>
      <c r="B25" s="58"/>
    </row>
    <row r="26" spans="1:3" x14ac:dyDescent="0.25">
      <c r="B26" s="58"/>
    </row>
    <row r="27" spans="1:3" ht="15.75" x14ac:dyDescent="0.25">
      <c r="A27" s="59" t="s">
        <v>81</v>
      </c>
      <c r="B27" s="58"/>
    </row>
    <row r="28" spans="1:3" x14ac:dyDescent="0.25">
      <c r="A28" s="57" t="s">
        <v>82</v>
      </c>
      <c r="B28" s="58"/>
    </row>
    <row r="29" spans="1:3" x14ac:dyDescent="0.25">
      <c r="A29" s="57" t="s">
        <v>83</v>
      </c>
      <c r="B29" s="58"/>
    </row>
    <row r="30" spans="1:3" x14ac:dyDescent="0.25">
      <c r="A30" s="57" t="s">
        <v>84</v>
      </c>
      <c r="B30" s="58"/>
    </row>
    <row r="31" spans="1:3" x14ac:dyDescent="0.25">
      <c r="A31" s="57" t="s">
        <v>85</v>
      </c>
      <c r="B31" s="58"/>
      <c r="C31" s="61"/>
    </row>
    <row r="32" spans="1:3" ht="15.75" x14ac:dyDescent="0.25">
      <c r="A32" s="59" t="s">
        <v>86</v>
      </c>
    </row>
    <row r="33" spans="1:3" x14ac:dyDescent="0.25">
      <c r="A33" s="57" t="s">
        <v>87</v>
      </c>
    </row>
    <row r="34" spans="1:3" x14ac:dyDescent="0.25">
      <c r="A34" s="57" t="s">
        <v>88</v>
      </c>
    </row>
    <row r="35" spans="1:3" x14ac:dyDescent="0.25">
      <c r="A35" s="57" t="s">
        <v>89</v>
      </c>
    </row>
    <row r="36" spans="1:3" x14ac:dyDescent="0.25">
      <c r="A36" s="57" t="s">
        <v>90</v>
      </c>
    </row>
    <row r="37" spans="1:3" x14ac:dyDescent="0.25">
      <c r="A37" s="41"/>
    </row>
    <row r="38" spans="1:3" x14ac:dyDescent="0.25">
      <c r="A38" s="62" t="s">
        <v>91</v>
      </c>
    </row>
    <row r="39" spans="1:3" ht="15.75" thickBot="1" x14ac:dyDescent="0.3">
      <c r="A39" s="51"/>
      <c r="B39" s="51"/>
      <c r="C39" s="51"/>
    </row>
    <row r="40" spans="1:3" ht="15.75" thickTop="1" x14ac:dyDescent="0.25">
      <c r="A40" s="63" t="s">
        <v>92</v>
      </c>
    </row>
    <row r="41" spans="1:3" ht="15" customHeight="1" x14ac:dyDescent="0.25">
      <c r="A41" s="57" t="s">
        <v>93</v>
      </c>
    </row>
    <row r="42" spans="1:3" ht="15" customHeight="1" x14ac:dyDescent="0.25"/>
    <row r="43" spans="1:3" ht="15" customHeight="1" x14ac:dyDescent="0.25"/>
    <row r="44" spans="1:3" ht="15" customHeight="1" x14ac:dyDescent="0.25">
      <c r="A44" s="87" t="s">
        <v>131</v>
      </c>
    </row>
    <row r="45" spans="1:3" ht="33" x14ac:dyDescent="0.25">
      <c r="A45" s="46" t="s">
        <v>132</v>
      </c>
    </row>
    <row r="46" spans="1:3" ht="15" customHeight="1" x14ac:dyDescent="0.25">
      <c r="A46" s="46"/>
    </row>
    <row r="47" spans="1:3" ht="15" hidden="1" customHeight="1" x14ac:dyDescent="0.25">
      <c r="A47" s="46"/>
    </row>
  </sheetData>
  <mergeCells count="1">
    <mergeCell ref="A3:C3"/>
  </mergeCells>
  <hyperlinks>
    <hyperlink ref="A18" r:id="rId1" xr:uid="{2D794587-50E4-46CC-B70B-9B2238352F2C}"/>
    <hyperlink ref="A19" r:id="rId2" xr:uid="{5B52A9EB-9BD1-49D4-ABF1-E190CD9A6988}"/>
    <hyperlink ref="A20" r:id="rId3" xr:uid="{869768AF-6DCE-4875-B953-DF2371E47900}"/>
    <hyperlink ref="A21" r:id="rId4" xr:uid="{CBF33E01-E7DA-4BB0-87E4-CE93B82AFA5E}"/>
    <hyperlink ref="A41" r:id="rId5" xr:uid="{9E6D31F8-0A1C-47AE-8E94-758FCDE689AF}"/>
    <hyperlink ref="A22" r:id="rId6" xr:uid="{25630875-02C6-47F8-B5A7-B5CFCAF3DB87}"/>
    <hyperlink ref="A16" r:id="rId7" xr:uid="{15DDFCD2-4DFD-4CD7-8ACF-C2D8F36ED4C9}"/>
    <hyperlink ref="A27" r:id="rId8" xr:uid="{ED81AB37-1331-451E-AF41-08A420D493A4}"/>
    <hyperlink ref="A28" r:id="rId9" xr:uid="{142D53E1-B55E-450B-BD3D-8BA7F8293B16}"/>
    <hyperlink ref="A29" r:id="rId10" xr:uid="{11E7FB91-5FAB-47E3-B197-CBC4DED949F6}"/>
    <hyperlink ref="A23" r:id="rId11" xr:uid="{C3016379-42E1-478E-9852-9674E5F1BB69}"/>
    <hyperlink ref="A33" r:id="rId12" xr:uid="{8BE2F30A-B89B-4620-ADD3-1F1D08BCB402}"/>
    <hyperlink ref="A36" r:id="rId13" xr:uid="{35E79F33-E579-46DE-9B31-32AF02463A57}"/>
    <hyperlink ref="A35" r:id="rId14" xr:uid="{BBDFDE93-4645-4116-8561-37D503B60764}"/>
    <hyperlink ref="A34" r:id="rId15" xr:uid="{5D4CB235-338C-422F-AFB9-4F53C7E155C9}"/>
    <hyperlink ref="A32" r:id="rId16" xr:uid="{3D9697FE-F545-48C6-856B-6C8CA86AEBEB}"/>
    <hyperlink ref="A31" r:id="rId17" xr:uid="{94C593AA-C140-46F9-9444-2C4228E3E99A}"/>
    <hyperlink ref="A30" r:id="rId18" xr:uid="{1AF9BE59-A2FE-4A43-A52E-D548EE7429DF}"/>
  </hyperlinks>
  <pageMargins left="0.7" right="0.7" top="0.78740157499999996" bottom="0.78740157499999996"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Rechnungsvorlage</vt:lpstr>
      <vt:lpstr>Stammdaten</vt:lpstr>
      <vt:lpstr>Info</vt:lpstr>
      <vt:lpstr>Rechnungsvorlage!Druckbereich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Rechnungsvorlage</dc:title>
  <dc:creator>TM</dc:creator>
  <cp:lastModifiedBy>Timo Mutter</cp:lastModifiedBy>
  <cp:lastPrinted>2020-05-07T18:30:58Z</cp:lastPrinted>
  <dcterms:created xsi:type="dcterms:W3CDTF">2020-04-24T21:17:20Z</dcterms:created>
  <dcterms:modified xsi:type="dcterms:W3CDTF">2023-12-05T19:26:48Z</dcterms:modified>
  <cp:version>1.1</cp:version>
</cp:coreProperties>
</file>