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Mutter-Software\Website - Alle_meine_Vorlagen.de\Hochgeladen\45 Personalplaner\"/>
    </mc:Choice>
  </mc:AlternateContent>
  <xr:revisionPtr revIDLastSave="0" documentId="13_ncr:1_{A3836E9A-A149-4D35-B85E-79B7F4552019}" xr6:coauthVersionLast="45" xr6:coauthVersionMax="45" xr10:uidLastSave="{00000000-0000-0000-0000-000000000000}"/>
  <bookViews>
    <workbookView xWindow="-120" yWindow="-120" windowWidth="29040" windowHeight="15840" xr2:uid="{00000000-000D-0000-FFFF-FFFF00000000}"/>
  </bookViews>
  <sheets>
    <sheet name="Personalplaner" sheetId="1" r:id="rId1"/>
    <sheet name="Feiertage und Ferien" sheetId="2" r:id="rId2"/>
    <sheet name="Jahreskalender 2021" sheetId="7" r:id="rId3"/>
    <sheet name="Info" sheetId="5" r:id="rId4"/>
  </sheets>
  <externalReferences>
    <externalReference r:id="rId5"/>
  </externalReferences>
  <definedNames>
    <definedName name="Feiertage">'Feiertage und Ferien'!$G$5:$G$24</definedName>
    <definedName name="Feiertage1">'Feiertage und Ferien'!$G$5:$H$36</definedName>
    <definedName name="Kalenderjahr" localSheetId="2">[1]Einstellungen!$C$2</definedName>
    <definedName name="Kalenderjahr">'Feiertage und Ferien'!#REF!</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M5" i="7" s="1"/>
  <c r="N5" i="7" s="1"/>
  <c r="V35" i="7"/>
  <c r="R35" i="7"/>
  <c r="L35" i="7"/>
  <c r="H35" i="7"/>
  <c r="D35" i="7"/>
  <c r="D34" i="7"/>
  <c r="C5" i="7" l="1"/>
  <c r="I5" i="7"/>
  <c r="J5" i="7" s="1"/>
  <c r="O5" i="7"/>
  <c r="O6" i="7" s="1"/>
  <c r="O7" i="7" s="1"/>
  <c r="O8" i="7" s="1"/>
  <c r="O9" i="7" s="1"/>
  <c r="O10" i="7" s="1"/>
  <c r="O11" i="7" s="1"/>
  <c r="O12" i="7" s="1"/>
  <c r="O13" i="7" s="1"/>
  <c r="O14" i="7" s="1"/>
  <c r="O15" i="7" s="1"/>
  <c r="O16" i="7" s="1"/>
  <c r="O17" i="7" s="1"/>
  <c r="O18" i="7" s="1"/>
  <c r="O19" i="7" s="1"/>
  <c r="U5" i="7"/>
  <c r="V5" i="7" s="1"/>
  <c r="K5" i="7"/>
  <c r="Q5" i="7"/>
  <c r="W5" i="7"/>
  <c r="W6" i="7" s="1"/>
  <c r="W7" i="7" s="1"/>
  <c r="W8" i="7" s="1"/>
  <c r="W9" i="7" s="1"/>
  <c r="W10" i="7" s="1"/>
  <c r="W11" i="7" s="1"/>
  <c r="W12" i="7" s="1"/>
  <c r="W13" i="7" s="1"/>
  <c r="S5" i="7"/>
  <c r="E5" i="7"/>
  <c r="F5" i="7" s="1"/>
  <c r="A5" i="7"/>
  <c r="B5" i="7" s="1"/>
  <c r="G5" i="7"/>
  <c r="G6" i="7" s="1"/>
  <c r="G7" i="7" s="1"/>
  <c r="G8" i="7" s="1"/>
  <c r="G9" i="7" s="1"/>
  <c r="G10" i="7" s="1"/>
  <c r="G11" i="7" s="1"/>
  <c r="G12" i="7" s="1"/>
  <c r="G13" i="7" s="1"/>
  <c r="G14" i="7" s="1"/>
  <c r="G15" i="7" s="1"/>
  <c r="G16" i="7" s="1"/>
  <c r="G17" i="7" s="1"/>
  <c r="G18" i="7" s="1"/>
  <c r="H18" i="7" s="1"/>
  <c r="H7" i="7"/>
  <c r="H5" i="7"/>
  <c r="X7" i="7"/>
  <c r="H11" i="7"/>
  <c r="P6" i="7"/>
  <c r="G19" i="7"/>
  <c r="A6" i="7"/>
  <c r="I6" i="7"/>
  <c r="X8" i="7"/>
  <c r="H10" i="7"/>
  <c r="X12" i="7"/>
  <c r="P13" i="7"/>
  <c r="Q6" i="7"/>
  <c r="R5" i="7"/>
  <c r="E6" i="7"/>
  <c r="M6" i="7"/>
  <c r="P11" i="7" l="1"/>
  <c r="H8" i="7"/>
  <c r="H17" i="7"/>
  <c r="H6" i="7"/>
  <c r="H15" i="7"/>
  <c r="H16" i="7"/>
  <c r="H14" i="7"/>
  <c r="X10" i="7"/>
  <c r="H9" i="7"/>
  <c r="H13" i="7"/>
  <c r="X9" i="7"/>
  <c r="P10" i="7"/>
  <c r="S6" i="7"/>
  <c r="T5" i="7"/>
  <c r="P15" i="7"/>
  <c r="P7" i="7"/>
  <c r="U6" i="7"/>
  <c r="P14" i="7"/>
  <c r="P5" i="7"/>
  <c r="P8" i="7"/>
  <c r="W14" i="7"/>
  <c r="X13" i="7"/>
  <c r="P17" i="7"/>
  <c r="H12" i="7"/>
  <c r="P9" i="7"/>
  <c r="X6" i="7"/>
  <c r="P18" i="7"/>
  <c r="X11" i="7"/>
  <c r="P16" i="7"/>
  <c r="X5" i="7"/>
  <c r="P12" i="7"/>
  <c r="K6" i="7"/>
  <c r="L5" i="7"/>
  <c r="C6" i="7"/>
  <c r="D5" i="7"/>
  <c r="V6" i="7"/>
  <c r="U7" i="7"/>
  <c r="B6" i="7"/>
  <c r="A7" i="7"/>
  <c r="J6" i="7"/>
  <c r="I7" i="7"/>
  <c r="E7" i="7"/>
  <c r="F6" i="7"/>
  <c r="R6" i="7"/>
  <c r="Q7" i="7"/>
  <c r="M7" i="7"/>
  <c r="N6" i="7"/>
  <c r="P19" i="7"/>
  <c r="O20" i="7"/>
  <c r="G20" i="7"/>
  <c r="H19" i="7"/>
  <c r="C7" i="7" l="1"/>
  <c r="D6" i="7"/>
  <c r="W15" i="7"/>
  <c r="X14" i="7"/>
  <c r="S7" i="7"/>
  <c r="T6" i="7"/>
  <c r="K7" i="7"/>
  <c r="L6" i="7"/>
  <c r="R7" i="7"/>
  <c r="Q8" i="7"/>
  <c r="J7" i="7"/>
  <c r="I8" i="7"/>
  <c r="V7" i="7"/>
  <c r="U8" i="7"/>
  <c r="H20" i="7"/>
  <c r="G21" i="7"/>
  <c r="F7" i="7"/>
  <c r="E8" i="7"/>
  <c r="O21" i="7"/>
  <c r="P20" i="7"/>
  <c r="A8" i="7"/>
  <c r="B7" i="7"/>
  <c r="M8" i="7"/>
  <c r="N7" i="7"/>
  <c r="K8" i="7" l="1"/>
  <c r="L7" i="7"/>
  <c r="W16" i="7"/>
  <c r="X15" i="7"/>
  <c r="S8" i="7"/>
  <c r="T7" i="7"/>
  <c r="C8" i="7"/>
  <c r="D7" i="7"/>
  <c r="F8" i="7"/>
  <c r="E9" i="7"/>
  <c r="R8" i="7"/>
  <c r="Q9" i="7"/>
  <c r="B8" i="7"/>
  <c r="A9" i="7"/>
  <c r="G22" i="7"/>
  <c r="H21" i="7"/>
  <c r="J8" i="7"/>
  <c r="I9" i="7"/>
  <c r="U9" i="7"/>
  <c r="V8" i="7"/>
  <c r="N8" i="7"/>
  <c r="M9" i="7"/>
  <c r="O22" i="7"/>
  <c r="P21" i="7"/>
  <c r="C9" i="7" l="1"/>
  <c r="D8" i="7"/>
  <c r="W17" i="7"/>
  <c r="X16" i="7"/>
  <c r="S9" i="7"/>
  <c r="T8" i="7"/>
  <c r="K9" i="7"/>
  <c r="L8" i="7"/>
  <c r="N9" i="7"/>
  <c r="M10" i="7"/>
  <c r="R9" i="7"/>
  <c r="Q10" i="7"/>
  <c r="B9" i="7"/>
  <c r="A10" i="7"/>
  <c r="F9" i="7"/>
  <c r="E10" i="7"/>
  <c r="J9" i="7"/>
  <c r="I10" i="7"/>
  <c r="O23" i="7"/>
  <c r="P22" i="7"/>
  <c r="V9" i="7"/>
  <c r="U10" i="7"/>
  <c r="G23" i="7"/>
  <c r="H22" i="7"/>
  <c r="K10" i="7" l="1"/>
  <c r="L9" i="7"/>
  <c r="X17" i="7"/>
  <c r="W18" i="7"/>
  <c r="S10" i="7"/>
  <c r="T9" i="7"/>
  <c r="C10" i="7"/>
  <c r="D9" i="7"/>
  <c r="F10" i="7"/>
  <c r="E11" i="7"/>
  <c r="N10" i="7"/>
  <c r="M11" i="7"/>
  <c r="J10" i="7"/>
  <c r="I11" i="7"/>
  <c r="B10" i="7"/>
  <c r="A11" i="7"/>
  <c r="R10" i="7"/>
  <c r="Q11" i="7"/>
  <c r="G24" i="7"/>
  <c r="H23" i="7"/>
  <c r="O24" i="7"/>
  <c r="P23" i="7"/>
  <c r="V10" i="7"/>
  <c r="U11" i="7"/>
  <c r="W19" i="7" l="1"/>
  <c r="X18" i="7"/>
  <c r="C11" i="7"/>
  <c r="D10" i="7"/>
  <c r="S11" i="7"/>
  <c r="T10" i="7"/>
  <c r="K11" i="7"/>
  <c r="L10" i="7"/>
  <c r="R11" i="7"/>
  <c r="Q12" i="7"/>
  <c r="J11" i="7"/>
  <c r="I12" i="7"/>
  <c r="O25" i="7"/>
  <c r="P24" i="7"/>
  <c r="V11" i="7"/>
  <c r="U12" i="7"/>
  <c r="B11" i="7"/>
  <c r="A12" i="7"/>
  <c r="N11" i="7"/>
  <c r="M12" i="7"/>
  <c r="F11" i="7"/>
  <c r="E12" i="7"/>
  <c r="G25" i="7"/>
  <c r="H24" i="7"/>
  <c r="K12" i="7" l="1"/>
  <c r="L11" i="7"/>
  <c r="C12" i="7"/>
  <c r="D11" i="7"/>
  <c r="S12" i="7"/>
  <c r="T11" i="7"/>
  <c r="X19" i="7"/>
  <c r="W20" i="7"/>
  <c r="N12" i="7"/>
  <c r="M13" i="7"/>
  <c r="V12" i="7"/>
  <c r="U13" i="7"/>
  <c r="J12" i="7"/>
  <c r="I13" i="7"/>
  <c r="G26" i="7"/>
  <c r="H25" i="7"/>
  <c r="F12" i="7"/>
  <c r="E13" i="7"/>
  <c r="B12" i="7"/>
  <c r="A13" i="7"/>
  <c r="R12" i="7"/>
  <c r="Q13" i="7"/>
  <c r="O26" i="7"/>
  <c r="P25" i="7"/>
  <c r="X20" i="7" l="1"/>
  <c r="W21" i="7"/>
  <c r="C13" i="7"/>
  <c r="D12" i="7"/>
  <c r="S13" i="7"/>
  <c r="T12" i="7"/>
  <c r="K13" i="7"/>
  <c r="L12" i="7"/>
  <c r="F13" i="7"/>
  <c r="E14" i="7"/>
  <c r="G27" i="7"/>
  <c r="H26" i="7"/>
  <c r="R13" i="7"/>
  <c r="Q14" i="7"/>
  <c r="B13" i="7"/>
  <c r="A14" i="7"/>
  <c r="J13" i="7"/>
  <c r="I14" i="7"/>
  <c r="N13" i="7"/>
  <c r="M14" i="7"/>
  <c r="V13" i="7"/>
  <c r="U14" i="7"/>
  <c r="O27" i="7"/>
  <c r="P26" i="7"/>
  <c r="K14" i="7" l="1"/>
  <c r="L13" i="7"/>
  <c r="C14" i="7"/>
  <c r="D13" i="7"/>
  <c r="W22" i="7"/>
  <c r="X21" i="7"/>
  <c r="S14" i="7"/>
  <c r="T13" i="7"/>
  <c r="B14" i="7"/>
  <c r="A15" i="7"/>
  <c r="O28" i="7"/>
  <c r="P27" i="7"/>
  <c r="V14" i="7"/>
  <c r="U15" i="7"/>
  <c r="F14" i="7"/>
  <c r="E15" i="7"/>
  <c r="J14" i="7"/>
  <c r="I15" i="7"/>
  <c r="R14" i="7"/>
  <c r="Q15" i="7"/>
  <c r="N14" i="7"/>
  <c r="M15" i="7"/>
  <c r="G28" i="7"/>
  <c r="H27" i="7"/>
  <c r="C15" i="7" l="1"/>
  <c r="D14" i="7"/>
  <c r="S15" i="7"/>
  <c r="T14" i="7"/>
  <c r="W23" i="7"/>
  <c r="X22" i="7"/>
  <c r="K15" i="7"/>
  <c r="L14" i="7"/>
  <c r="R15" i="7"/>
  <c r="Q16" i="7"/>
  <c r="O29" i="7"/>
  <c r="P28" i="7"/>
  <c r="N15" i="7"/>
  <c r="M16" i="7"/>
  <c r="J15" i="7"/>
  <c r="I16" i="7"/>
  <c r="V15" i="7"/>
  <c r="U16" i="7"/>
  <c r="B15" i="7"/>
  <c r="A16" i="7"/>
  <c r="F15" i="7"/>
  <c r="E16" i="7"/>
  <c r="G29" i="7"/>
  <c r="H28" i="7"/>
  <c r="K16" i="7" l="1"/>
  <c r="L15" i="7"/>
  <c r="S16" i="7"/>
  <c r="T15" i="7"/>
  <c r="W24" i="7"/>
  <c r="X23" i="7"/>
  <c r="C16" i="7"/>
  <c r="D15" i="7"/>
  <c r="J16" i="7"/>
  <c r="I17" i="7"/>
  <c r="R16" i="7"/>
  <c r="Q17" i="7"/>
  <c r="U17" i="7"/>
  <c r="V16" i="7"/>
  <c r="B16" i="7"/>
  <c r="A17" i="7"/>
  <c r="G30" i="7"/>
  <c r="H29" i="7"/>
  <c r="F16" i="7"/>
  <c r="E17" i="7"/>
  <c r="N16" i="7"/>
  <c r="M17" i="7"/>
  <c r="O30" i="7"/>
  <c r="P29" i="7"/>
  <c r="C17" i="7" l="1"/>
  <c r="D16" i="7"/>
  <c r="S17" i="7"/>
  <c r="T16" i="7"/>
  <c r="W25" i="7"/>
  <c r="X24" i="7"/>
  <c r="K17" i="7"/>
  <c r="L16" i="7"/>
  <c r="Q18" i="7"/>
  <c r="R17" i="7"/>
  <c r="E18" i="7"/>
  <c r="F17" i="7"/>
  <c r="O31" i="7"/>
  <c r="P30" i="7"/>
  <c r="G31" i="7"/>
  <c r="H30" i="7"/>
  <c r="U18" i="7"/>
  <c r="V17" i="7"/>
  <c r="A18" i="7"/>
  <c r="B17" i="7"/>
  <c r="I18" i="7"/>
  <c r="J17" i="7"/>
  <c r="M18" i="7"/>
  <c r="N17" i="7"/>
  <c r="K18" i="7" l="1"/>
  <c r="L17" i="7"/>
  <c r="S18" i="7"/>
  <c r="T17" i="7"/>
  <c r="W26" i="7"/>
  <c r="X25" i="7"/>
  <c r="C18" i="7"/>
  <c r="D17" i="7"/>
  <c r="U19" i="7"/>
  <c r="V18" i="7"/>
  <c r="O32" i="7"/>
  <c r="P31" i="7"/>
  <c r="M19" i="7"/>
  <c r="N18" i="7"/>
  <c r="I19" i="7"/>
  <c r="J18" i="7"/>
  <c r="A19" i="7"/>
  <c r="B18" i="7"/>
  <c r="G32" i="7"/>
  <c r="H31" i="7"/>
  <c r="E19" i="7"/>
  <c r="F18" i="7"/>
  <c r="Q19" i="7"/>
  <c r="R18" i="7"/>
  <c r="D18" i="7" l="1"/>
  <c r="C19" i="7"/>
  <c r="T18" i="7"/>
  <c r="S19" i="7"/>
  <c r="W27" i="7"/>
  <c r="X26" i="7"/>
  <c r="K19" i="7"/>
  <c r="L18" i="7"/>
  <c r="Q20" i="7"/>
  <c r="R19" i="7"/>
  <c r="G33" i="7"/>
  <c r="H32" i="7"/>
  <c r="I20" i="7"/>
  <c r="J19" i="7"/>
  <c r="U20" i="7"/>
  <c r="V19" i="7"/>
  <c r="E20" i="7"/>
  <c r="F19" i="7"/>
  <c r="A20" i="7"/>
  <c r="B19" i="7"/>
  <c r="M20" i="7"/>
  <c r="N19" i="7"/>
  <c r="O33" i="7"/>
  <c r="P32" i="7"/>
  <c r="T19" i="7" l="1"/>
  <c r="S20" i="7"/>
  <c r="K20" i="7"/>
  <c r="L19" i="7"/>
  <c r="C20" i="7"/>
  <c r="D19" i="7"/>
  <c r="W28" i="7"/>
  <c r="X27" i="7"/>
  <c r="M21" i="7"/>
  <c r="N20" i="7"/>
  <c r="E21" i="7"/>
  <c r="F20" i="7"/>
  <c r="U21" i="7"/>
  <c r="V20" i="7"/>
  <c r="G34" i="7"/>
  <c r="H34" i="7" s="1"/>
  <c r="H33" i="7"/>
  <c r="O34" i="7"/>
  <c r="P33" i="7"/>
  <c r="A21" i="7"/>
  <c r="B20" i="7"/>
  <c r="I21" i="7"/>
  <c r="J20" i="7"/>
  <c r="Q21" i="7"/>
  <c r="R20" i="7"/>
  <c r="W29" i="7" l="1"/>
  <c r="X28" i="7"/>
  <c r="L20" i="7"/>
  <c r="K21" i="7"/>
  <c r="S21" i="7"/>
  <c r="T20" i="7"/>
  <c r="D20" i="7"/>
  <c r="C21" i="7"/>
  <c r="I22" i="7"/>
  <c r="J21" i="7"/>
  <c r="O35" i="7"/>
  <c r="P35" i="7" s="1"/>
  <c r="P34" i="7"/>
  <c r="U22" i="7"/>
  <c r="V21" i="7"/>
  <c r="M22" i="7"/>
  <c r="N21" i="7"/>
  <c r="Q22" i="7"/>
  <c r="R21" i="7"/>
  <c r="A22" i="7"/>
  <c r="B21" i="7"/>
  <c r="E22" i="7"/>
  <c r="F21" i="7"/>
  <c r="D21" i="7" l="1"/>
  <c r="C22" i="7"/>
  <c r="K22" i="7"/>
  <c r="L21" i="7"/>
  <c r="T21" i="7"/>
  <c r="S22" i="7"/>
  <c r="W30" i="7"/>
  <c r="X29" i="7"/>
  <c r="E23" i="7"/>
  <c r="F22" i="7"/>
  <c r="Q23" i="7"/>
  <c r="R22" i="7"/>
  <c r="U23" i="7"/>
  <c r="V22" i="7"/>
  <c r="I23" i="7"/>
  <c r="J22" i="7"/>
  <c r="A23" i="7"/>
  <c r="B22" i="7"/>
  <c r="M23" i="7"/>
  <c r="N22" i="7"/>
  <c r="L22" i="7" l="1"/>
  <c r="K23" i="7"/>
  <c r="W31" i="7"/>
  <c r="X30" i="7"/>
  <c r="S23" i="7"/>
  <c r="T22" i="7"/>
  <c r="C23" i="7"/>
  <c r="D22" i="7"/>
  <c r="M24" i="7"/>
  <c r="N23" i="7"/>
  <c r="I24" i="7"/>
  <c r="J23" i="7"/>
  <c r="Q24" i="7"/>
  <c r="R23" i="7"/>
  <c r="A24" i="7"/>
  <c r="B23" i="7"/>
  <c r="U24" i="7"/>
  <c r="V23" i="7"/>
  <c r="E24" i="7"/>
  <c r="F23" i="7"/>
  <c r="W32" i="7" l="1"/>
  <c r="X31" i="7"/>
  <c r="D23" i="7"/>
  <c r="C24" i="7"/>
  <c r="K24" i="7"/>
  <c r="L23" i="7"/>
  <c r="T23" i="7"/>
  <c r="S24" i="7"/>
  <c r="E25" i="7"/>
  <c r="F24" i="7"/>
  <c r="A25" i="7"/>
  <c r="B24" i="7"/>
  <c r="I25" i="7"/>
  <c r="J24" i="7"/>
  <c r="U25" i="7"/>
  <c r="V24" i="7"/>
  <c r="Q25" i="7"/>
  <c r="R24" i="7"/>
  <c r="M25" i="7"/>
  <c r="N24" i="7"/>
  <c r="S25" i="7" l="1"/>
  <c r="T24" i="7"/>
  <c r="C25" i="7"/>
  <c r="D24" i="7"/>
  <c r="L24" i="7"/>
  <c r="K25" i="7"/>
  <c r="X32" i="7"/>
  <c r="W33" i="7"/>
  <c r="M26" i="7"/>
  <c r="N25" i="7"/>
  <c r="U26" i="7"/>
  <c r="V25" i="7"/>
  <c r="A26" i="7"/>
  <c r="B25" i="7"/>
  <c r="Q26" i="7"/>
  <c r="R25" i="7"/>
  <c r="I26" i="7"/>
  <c r="J25" i="7"/>
  <c r="E26" i="7"/>
  <c r="F25" i="7"/>
  <c r="W34" i="7" l="1"/>
  <c r="X33" i="7"/>
  <c r="D25" i="7"/>
  <c r="C26" i="7"/>
  <c r="K26" i="7"/>
  <c r="L25" i="7"/>
  <c r="T25" i="7"/>
  <c r="S26" i="7"/>
  <c r="E27" i="7"/>
  <c r="F26" i="7"/>
  <c r="U27" i="7"/>
  <c r="V26" i="7"/>
  <c r="Q27" i="7"/>
  <c r="R26" i="7"/>
  <c r="I27" i="7"/>
  <c r="J26" i="7"/>
  <c r="A27" i="7"/>
  <c r="B26" i="7"/>
  <c r="M27" i="7"/>
  <c r="N26" i="7"/>
  <c r="S27" i="7" l="1"/>
  <c r="T26" i="7"/>
  <c r="C27" i="7"/>
  <c r="D26" i="7"/>
  <c r="L26" i="7"/>
  <c r="K27" i="7"/>
  <c r="W35" i="7"/>
  <c r="X35" i="7" s="1"/>
  <c r="X34" i="7"/>
  <c r="M28" i="7"/>
  <c r="N27" i="7"/>
  <c r="I28" i="7"/>
  <c r="J27" i="7"/>
  <c r="U28" i="7"/>
  <c r="V27" i="7"/>
  <c r="A28" i="7"/>
  <c r="B27" i="7"/>
  <c r="Q28" i="7"/>
  <c r="R27" i="7"/>
  <c r="E28" i="7"/>
  <c r="F27" i="7"/>
  <c r="D27" i="7" l="1"/>
  <c r="C28" i="7"/>
  <c r="K28" i="7"/>
  <c r="L27" i="7"/>
  <c r="T27" i="7"/>
  <c r="S28" i="7"/>
  <c r="E29" i="7"/>
  <c r="F28" i="7"/>
  <c r="A29" i="7"/>
  <c r="B28" i="7"/>
  <c r="I29" i="7"/>
  <c r="J28" i="7"/>
  <c r="Q29" i="7"/>
  <c r="R28" i="7"/>
  <c r="U29" i="7"/>
  <c r="V28" i="7"/>
  <c r="M29" i="7"/>
  <c r="N28" i="7"/>
  <c r="L28" i="7" l="1"/>
  <c r="K29" i="7"/>
  <c r="S29" i="7"/>
  <c r="T28" i="7"/>
  <c r="C29" i="7"/>
  <c r="D28" i="7"/>
  <c r="M30" i="7"/>
  <c r="N29" i="7"/>
  <c r="Q30" i="7"/>
  <c r="R29" i="7"/>
  <c r="A30" i="7"/>
  <c r="B29" i="7"/>
  <c r="U30" i="7"/>
  <c r="V29" i="7"/>
  <c r="I30" i="7"/>
  <c r="J29" i="7"/>
  <c r="E30" i="7"/>
  <c r="F29" i="7"/>
  <c r="T29" i="7" l="1"/>
  <c r="S30" i="7"/>
  <c r="K30" i="7"/>
  <c r="L29" i="7"/>
  <c r="D29" i="7"/>
  <c r="C30" i="7"/>
  <c r="E31" i="7"/>
  <c r="F30" i="7"/>
  <c r="Q31" i="7"/>
  <c r="R30" i="7"/>
  <c r="U31" i="7"/>
  <c r="V30" i="7"/>
  <c r="I31" i="7"/>
  <c r="J30" i="7"/>
  <c r="A31" i="7"/>
  <c r="B30" i="7"/>
  <c r="M31" i="7"/>
  <c r="N30" i="7"/>
  <c r="L30" i="7" l="1"/>
  <c r="K31" i="7"/>
  <c r="C31" i="7"/>
  <c r="D30" i="7"/>
  <c r="S31" i="7"/>
  <c r="T30" i="7"/>
  <c r="M32" i="7"/>
  <c r="N31" i="7"/>
  <c r="I32" i="7"/>
  <c r="J31" i="7"/>
  <c r="Q32" i="7"/>
  <c r="R31" i="7"/>
  <c r="A32" i="7"/>
  <c r="B31" i="7"/>
  <c r="U32" i="7"/>
  <c r="V31" i="7"/>
  <c r="E32" i="7"/>
  <c r="F31" i="7"/>
  <c r="D31" i="7" l="1"/>
  <c r="C32" i="7"/>
  <c r="K32" i="7"/>
  <c r="L31" i="7"/>
  <c r="T31" i="7"/>
  <c r="S32" i="7"/>
  <c r="E33" i="7"/>
  <c r="F32" i="7"/>
  <c r="A33" i="7"/>
  <c r="B32" i="7"/>
  <c r="I33" i="7"/>
  <c r="J32" i="7"/>
  <c r="U33" i="7"/>
  <c r="V32" i="7"/>
  <c r="Q33" i="7"/>
  <c r="R32" i="7"/>
  <c r="M33" i="7"/>
  <c r="N32" i="7"/>
  <c r="L32" i="7" l="1"/>
  <c r="K33" i="7"/>
  <c r="S33" i="7"/>
  <c r="T32" i="7"/>
  <c r="D32" i="7"/>
  <c r="D33" i="7"/>
  <c r="C33" i="7"/>
  <c r="A34" i="7"/>
  <c r="B33" i="7"/>
  <c r="M34" i="7"/>
  <c r="N33" i="7"/>
  <c r="U34" i="7"/>
  <c r="V34" i="7" s="1"/>
  <c r="V33" i="7"/>
  <c r="Q34" i="7"/>
  <c r="R34" i="7" s="1"/>
  <c r="R33" i="7"/>
  <c r="J33" i="7"/>
  <c r="I34" i="7"/>
  <c r="E34" i="7"/>
  <c r="F33" i="7"/>
  <c r="T33" i="7" l="1"/>
  <c r="S34" i="7"/>
  <c r="K34" i="7"/>
  <c r="L34" i="7" s="1"/>
  <c r="L33" i="7"/>
  <c r="M35" i="7"/>
  <c r="N35" i="7" s="1"/>
  <c r="N34" i="7"/>
  <c r="J34" i="7"/>
  <c r="I35" i="7"/>
  <c r="J35" i="7" s="1"/>
  <c r="F34" i="7"/>
  <c r="E35" i="7"/>
  <c r="F35" i="7" s="1"/>
  <c r="B34" i="7"/>
  <c r="A35" i="7"/>
  <c r="B35" i="7" s="1"/>
  <c r="T34" i="7" l="1"/>
  <c r="S35" i="7"/>
  <c r="T35" i="7" s="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HF6" i="1"/>
  <c r="HG6" i="1"/>
  <c r="HH6" i="1"/>
  <c r="HI6" i="1"/>
  <c r="HJ6" i="1"/>
  <c r="HK6" i="1"/>
  <c r="HL6" i="1"/>
  <c r="HM6" i="1"/>
  <c r="HN6" i="1"/>
  <c r="HO6" i="1"/>
  <c r="HP6" i="1"/>
  <c r="HQ6" i="1"/>
  <c r="HR6" i="1"/>
  <c r="HS6" i="1"/>
  <c r="HT6" i="1"/>
  <c r="HU6" i="1"/>
  <c r="HV6" i="1"/>
  <c r="HW6" i="1"/>
  <c r="HX6" i="1"/>
  <c r="HY6" i="1"/>
  <c r="HZ6" i="1"/>
  <c r="IA6" i="1"/>
  <c r="IB6" i="1"/>
  <c r="IC6" i="1"/>
  <c r="ID6" i="1"/>
  <c r="IE6" i="1"/>
  <c r="IF6" i="1"/>
  <c r="IG6" i="1"/>
  <c r="IH6" i="1"/>
  <c r="II6" i="1"/>
  <c r="IJ6" i="1"/>
  <c r="IK6" i="1"/>
  <c r="IL6" i="1"/>
  <c r="IM6" i="1"/>
  <c r="IN6" i="1"/>
  <c r="IO6" i="1"/>
  <c r="IP6" i="1"/>
  <c r="IQ6" i="1"/>
  <c r="IR6" i="1"/>
  <c r="IS6" i="1"/>
  <c r="IT6" i="1"/>
  <c r="IU6" i="1"/>
  <c r="IV6" i="1"/>
  <c r="IW6" i="1"/>
  <c r="IX6" i="1"/>
  <c r="IY6" i="1"/>
  <c r="IZ6" i="1"/>
  <c r="JA6" i="1"/>
  <c r="JB6" i="1"/>
  <c r="JC6" i="1"/>
  <c r="JD6" i="1"/>
  <c r="JE6" i="1"/>
  <c r="JF6" i="1"/>
  <c r="JG6" i="1"/>
  <c r="JH6" i="1"/>
  <c r="JI6" i="1"/>
  <c r="JJ6" i="1"/>
  <c r="JK6" i="1"/>
  <c r="JL6" i="1"/>
  <c r="JM6" i="1"/>
  <c r="JN6" i="1"/>
  <c r="JO6" i="1"/>
  <c r="JP6" i="1"/>
  <c r="JQ6" i="1"/>
  <c r="JR6" i="1"/>
  <c r="JS6" i="1"/>
  <c r="JT6" i="1"/>
  <c r="JU6" i="1"/>
  <c r="JV6" i="1"/>
  <c r="JW6" i="1"/>
  <c r="JX6" i="1"/>
  <c r="JY6" i="1"/>
  <c r="JZ6" i="1"/>
  <c r="KA6" i="1"/>
  <c r="KB6" i="1"/>
  <c r="KC6" i="1"/>
  <c r="KD6" i="1"/>
  <c r="KE6" i="1"/>
  <c r="KF6" i="1"/>
  <c r="KG6" i="1"/>
  <c r="KH6" i="1"/>
  <c r="KI6" i="1"/>
  <c r="KJ6" i="1"/>
  <c r="KK6" i="1"/>
  <c r="KL6" i="1"/>
  <c r="KM6" i="1"/>
  <c r="KN6" i="1"/>
  <c r="KO6" i="1"/>
  <c r="KP6" i="1"/>
  <c r="KQ6" i="1"/>
  <c r="KR6" i="1"/>
  <c r="KS6" i="1"/>
  <c r="KT6" i="1"/>
  <c r="KU6" i="1"/>
  <c r="KV6" i="1"/>
  <c r="KW6" i="1"/>
  <c r="KX6" i="1"/>
  <c r="KY6" i="1"/>
  <c r="KZ6" i="1"/>
  <c r="LA6" i="1"/>
  <c r="LB6" i="1"/>
  <c r="LC6" i="1"/>
  <c r="LD6" i="1"/>
  <c r="LE6" i="1"/>
  <c r="LF6" i="1"/>
  <c r="LG6" i="1"/>
  <c r="LH6" i="1"/>
  <c r="LI6" i="1"/>
  <c r="LJ6" i="1"/>
  <c r="LK6" i="1"/>
  <c r="LL6" i="1"/>
  <c r="LM6" i="1"/>
  <c r="LN6" i="1"/>
  <c r="LO6" i="1"/>
  <c r="LP6" i="1"/>
  <c r="LQ6" i="1"/>
  <c r="LR6" i="1"/>
  <c r="LS6" i="1"/>
  <c r="LT6" i="1"/>
  <c r="LU6" i="1"/>
  <c r="LV6" i="1"/>
  <c r="LW6" i="1"/>
  <c r="LX6" i="1"/>
  <c r="LY6" i="1"/>
  <c r="LZ6" i="1"/>
  <c r="MA6" i="1"/>
  <c r="MB6" i="1"/>
  <c r="MC6" i="1"/>
  <c r="MD6" i="1"/>
  <c r="ME6" i="1"/>
  <c r="MF6" i="1"/>
  <c r="MG6" i="1"/>
  <c r="MH6" i="1"/>
  <c r="MI6" i="1"/>
  <c r="MJ6" i="1"/>
  <c r="MK6" i="1"/>
  <c r="ML6" i="1"/>
  <c r="MM6" i="1"/>
  <c r="MN6" i="1"/>
  <c r="MO6" i="1"/>
  <c r="MP6" i="1"/>
  <c r="MQ6" i="1"/>
  <c r="MR6" i="1"/>
  <c r="MS6" i="1"/>
  <c r="MT6" i="1"/>
  <c r="MU6" i="1"/>
  <c r="MV6" i="1"/>
  <c r="MW6" i="1"/>
  <c r="MX6" i="1"/>
  <c r="MY6" i="1"/>
  <c r="MZ6" i="1"/>
  <c r="NA6" i="1"/>
  <c r="NB6" i="1"/>
  <c r="NC6" i="1"/>
  <c r="ND6" i="1"/>
  <c r="NE6" i="1"/>
  <c r="NF6" i="1"/>
  <c r="NG6" i="1"/>
  <c r="NH6" i="1"/>
  <c r="NI6" i="1"/>
  <c r="NJ6" i="1"/>
  <c r="NK6" i="1"/>
  <c r="NL6" i="1"/>
  <c r="NM6" i="1"/>
  <c r="NN6" i="1"/>
  <c r="NO6" i="1"/>
  <c r="NP6" i="1"/>
  <c r="T6" i="1"/>
  <c r="U6" i="1"/>
  <c r="V6" i="1"/>
  <c r="W6" i="1"/>
  <c r="X6" i="1"/>
  <c r="Y6" i="1"/>
  <c r="Z6" i="1"/>
  <c r="L6" i="1"/>
  <c r="M6" i="1"/>
  <c r="N6" i="1"/>
  <c r="O6" i="1"/>
  <c r="P6" i="1"/>
  <c r="Q6" i="1"/>
  <c r="R6" i="1"/>
  <c r="S6" i="1"/>
  <c r="K6" i="1"/>
  <c r="J6" i="1"/>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B2" i="2"/>
  <c r="G14" i="2" s="1"/>
  <c r="C2" i="1"/>
  <c r="J8" i="1" l="1"/>
  <c r="K8" i="1" s="1"/>
  <c r="G5" i="2"/>
  <c r="G7" i="2"/>
  <c r="G8" i="2" s="1"/>
  <c r="G9" i="2"/>
  <c r="G13" i="2"/>
  <c r="G15" i="2"/>
  <c r="G16" i="2"/>
  <c r="G10" i="2" l="1"/>
  <c r="L8" i="1"/>
  <c r="K7" i="1"/>
  <c r="J7" i="1"/>
  <c r="J2" i="1"/>
  <c r="G11" i="2"/>
  <c r="G6" i="2"/>
  <c r="G12" i="2"/>
  <c r="M8" i="1" l="1"/>
  <c r="L7" i="1"/>
  <c r="L2" i="1"/>
  <c r="K2" i="1"/>
  <c r="N8" i="1" l="1"/>
  <c r="M7" i="1"/>
  <c r="M2" i="1"/>
  <c r="O8" i="1" l="1"/>
  <c r="N7" i="1"/>
  <c r="N2" i="1"/>
  <c r="P8" i="1" l="1"/>
  <c r="O7" i="1"/>
  <c r="O2" i="1"/>
  <c r="P7" i="1" l="1"/>
  <c r="Q8" i="1"/>
  <c r="P5" i="1"/>
  <c r="P2" i="1"/>
  <c r="R8" i="1" l="1"/>
  <c r="Q2" i="1"/>
  <c r="Q7" i="1"/>
  <c r="R7" i="1" l="1"/>
  <c r="S8" i="1"/>
  <c r="R2" i="1"/>
  <c r="T8" i="1" l="1"/>
  <c r="S2" i="1"/>
  <c r="S7" i="1"/>
  <c r="T2" i="1" l="1"/>
  <c r="U8" i="1"/>
  <c r="T7" i="1"/>
  <c r="V8" i="1" l="1"/>
  <c r="U7" i="1"/>
  <c r="U2" i="1"/>
  <c r="V7" i="1" l="1"/>
  <c r="W8" i="1"/>
  <c r="V2" i="1"/>
  <c r="W7" i="1" l="1"/>
  <c r="W5" i="1"/>
  <c r="W2" i="1"/>
  <c r="X8" i="1"/>
  <c r="X7" i="1" l="1"/>
  <c r="X2" i="1"/>
  <c r="Y8" i="1"/>
  <c r="Y2" i="1" l="1"/>
  <c r="Y7" i="1"/>
  <c r="Z8" i="1"/>
  <c r="Z2" i="1" l="1"/>
  <c r="Z7" i="1"/>
  <c r="AA8" i="1"/>
  <c r="AA7" i="1" l="1"/>
  <c r="AB8" i="1"/>
  <c r="AA2" i="1"/>
  <c r="AC8" i="1" l="1"/>
  <c r="AB7" i="1"/>
  <c r="AB2" i="1"/>
  <c r="AC2" i="1" l="1"/>
  <c r="AC7" i="1"/>
  <c r="AD8" i="1"/>
  <c r="AE8" i="1" l="1"/>
  <c r="AD2" i="1"/>
  <c r="AD7" i="1"/>
  <c r="AD5" i="1"/>
  <c r="AE2" i="1" l="1"/>
  <c r="AE7" i="1"/>
  <c r="AF8" i="1"/>
  <c r="AF2" i="1" l="1"/>
  <c r="AG8" i="1"/>
  <c r="AF7" i="1"/>
  <c r="AG2" i="1" l="1"/>
  <c r="AG7" i="1"/>
  <c r="AH8" i="1"/>
  <c r="AH7" i="1" l="1"/>
  <c r="AI8" i="1"/>
  <c r="AH2" i="1"/>
  <c r="AJ8" i="1" l="1"/>
  <c r="AI2" i="1"/>
  <c r="AI7" i="1"/>
  <c r="AK8" i="1" l="1"/>
  <c r="AJ7" i="1"/>
  <c r="AJ2" i="1"/>
  <c r="AK5" i="1" l="1"/>
  <c r="AK7" i="1"/>
  <c r="AK2" i="1"/>
  <c r="AL8" i="1"/>
  <c r="AM8" i="1" l="1"/>
  <c r="AL2" i="1"/>
  <c r="AL7" i="1"/>
  <c r="AN8" i="1" l="1"/>
  <c r="AM2" i="1"/>
  <c r="AM7" i="1"/>
  <c r="AN7" i="1" l="1"/>
  <c r="AO8" i="1"/>
  <c r="AN2" i="1"/>
  <c r="AO7" i="1" l="1"/>
  <c r="AO2" i="1"/>
  <c r="AP8" i="1"/>
  <c r="AQ8" i="1" l="1"/>
  <c r="AP2" i="1"/>
  <c r="AP7" i="1"/>
  <c r="AR8" i="1" l="1"/>
  <c r="AQ2" i="1"/>
  <c r="AQ7" i="1"/>
  <c r="AR5" i="1" l="1"/>
  <c r="AR2" i="1"/>
  <c r="AR7" i="1"/>
  <c r="AS8" i="1"/>
  <c r="AS2" i="1" l="1"/>
  <c r="AS7" i="1"/>
  <c r="AT8" i="1"/>
  <c r="AU8" i="1" l="1"/>
  <c r="AT2" i="1"/>
  <c r="AT7" i="1"/>
  <c r="AU2" i="1" l="1"/>
  <c r="AU7" i="1"/>
  <c r="AV8" i="1"/>
  <c r="AV7" i="1" l="1"/>
  <c r="AV2" i="1"/>
  <c r="AW8" i="1"/>
  <c r="AX8" i="1" l="1"/>
  <c r="AW2" i="1"/>
  <c r="AW7" i="1"/>
  <c r="AX2" i="1" l="1"/>
  <c r="AY8" i="1"/>
  <c r="AX7" i="1"/>
  <c r="AZ8" i="1" l="1"/>
  <c r="AY2" i="1"/>
  <c r="AY7" i="1"/>
  <c r="AY5" i="1"/>
  <c r="AZ7" i="1" l="1"/>
  <c r="AZ2" i="1"/>
  <c r="BA8" i="1"/>
  <c r="BB8" i="1" l="1"/>
  <c r="BA7" i="1"/>
  <c r="BA2" i="1"/>
  <c r="BB2" i="1" l="1"/>
  <c r="BB7" i="1"/>
  <c r="BC8" i="1"/>
  <c r="BC2" i="1" l="1"/>
  <c r="BD8" i="1"/>
  <c r="BC7" i="1"/>
  <c r="BE8" i="1" l="1"/>
  <c r="BD7" i="1"/>
  <c r="BD2" i="1"/>
  <c r="BE2" i="1" l="1"/>
  <c r="BF8" i="1"/>
  <c r="BE7" i="1"/>
  <c r="BG8" i="1" l="1"/>
  <c r="BF2" i="1"/>
  <c r="BF7" i="1"/>
  <c r="BF5" i="1"/>
  <c r="BG2" i="1" l="1"/>
  <c r="BG7" i="1"/>
  <c r="BH8" i="1"/>
  <c r="BI8" i="1" l="1"/>
  <c r="BH7" i="1"/>
  <c r="BH2" i="1"/>
  <c r="BI2" i="1" l="1"/>
  <c r="BI7" i="1"/>
  <c r="BJ8" i="1"/>
  <c r="BJ2" i="1" l="1"/>
  <c r="BK8" i="1"/>
  <c r="BJ7" i="1"/>
  <c r="BL8" i="1" l="1"/>
  <c r="BK2" i="1"/>
  <c r="BK7" i="1"/>
  <c r="BL7" i="1" l="1"/>
  <c r="BL2" i="1"/>
  <c r="BM8" i="1"/>
  <c r="BM5" i="1" l="1"/>
  <c r="BM2" i="1"/>
  <c r="BM7" i="1"/>
  <c r="BN8" i="1"/>
  <c r="BN2" i="1" l="1"/>
  <c r="BN7" i="1"/>
  <c r="BO8" i="1"/>
  <c r="BP8" i="1" l="1"/>
  <c r="BO2" i="1"/>
  <c r="BO7" i="1"/>
  <c r="BP7" i="1" l="1"/>
  <c r="BP2" i="1"/>
  <c r="BQ8" i="1"/>
  <c r="BQ7" i="1" l="1"/>
  <c r="BR8" i="1"/>
  <c r="BQ2" i="1"/>
  <c r="BR2" i="1" l="1"/>
  <c r="BR7" i="1"/>
  <c r="BS8" i="1"/>
  <c r="BS2" i="1" l="1"/>
  <c r="BS7" i="1"/>
  <c r="BT8" i="1"/>
  <c r="BT5" i="1" l="1"/>
  <c r="BT7" i="1"/>
  <c r="BT2" i="1"/>
  <c r="BU8" i="1"/>
  <c r="BV8" i="1" l="1"/>
  <c r="BU7" i="1"/>
  <c r="BU2" i="1"/>
  <c r="BW8" i="1" l="1"/>
  <c r="BV7" i="1"/>
  <c r="BV2" i="1"/>
  <c r="BW2" i="1" l="1"/>
  <c r="BX8" i="1"/>
  <c r="BW7" i="1"/>
  <c r="BX2" i="1" l="1"/>
  <c r="BX7" i="1"/>
  <c r="BY8" i="1"/>
  <c r="BY7" i="1" l="1"/>
  <c r="BZ8" i="1"/>
  <c r="BY2" i="1"/>
  <c r="BZ2" i="1" l="1"/>
  <c r="BZ7" i="1"/>
  <c r="CA8" i="1"/>
  <c r="CB8" i="1" l="1"/>
  <c r="CA7" i="1"/>
  <c r="CA5" i="1"/>
  <c r="CA2" i="1"/>
  <c r="CB7" i="1" l="1"/>
  <c r="CC8" i="1"/>
  <c r="CB2" i="1"/>
  <c r="CD8" i="1" l="1"/>
  <c r="CC2" i="1"/>
  <c r="CC7" i="1"/>
  <c r="CD2" i="1" l="1"/>
  <c r="CD7" i="1"/>
  <c r="CE8" i="1"/>
  <c r="CE2" i="1" l="1"/>
  <c r="CF8" i="1"/>
  <c r="CE7" i="1"/>
  <c r="CG8" i="1" l="1"/>
  <c r="CF7" i="1"/>
  <c r="CF2" i="1"/>
  <c r="CG2" i="1" l="1"/>
  <c r="CH8" i="1"/>
  <c r="CG7" i="1"/>
  <c r="CH5" i="1" l="1"/>
  <c r="CH2" i="1"/>
  <c r="CH7" i="1"/>
  <c r="CI8" i="1"/>
  <c r="CI2" i="1" l="1"/>
  <c r="CI7" i="1"/>
  <c r="CJ8" i="1"/>
  <c r="CK8" i="1" l="1"/>
  <c r="CJ7" i="1"/>
  <c r="CJ2" i="1"/>
  <c r="CK7" i="1" l="1"/>
  <c r="CK2" i="1"/>
  <c r="CL8" i="1"/>
  <c r="CL2" i="1" l="1"/>
  <c r="CM8" i="1"/>
  <c r="CL7" i="1"/>
  <c r="CN8" i="1" l="1"/>
  <c r="CM2" i="1"/>
  <c r="CM7" i="1"/>
  <c r="CN2" i="1" l="1"/>
  <c r="CO8" i="1"/>
  <c r="CN7" i="1"/>
  <c r="CO5" i="1" l="1"/>
  <c r="CO2" i="1"/>
  <c r="CO7" i="1"/>
  <c r="CP8" i="1"/>
  <c r="CP7" i="1" l="1"/>
  <c r="CQ8" i="1"/>
  <c r="CP2" i="1"/>
  <c r="CR8" i="1" l="1"/>
  <c r="CQ2" i="1"/>
  <c r="CQ7" i="1"/>
  <c r="CR7" i="1" l="1"/>
  <c r="CR2" i="1"/>
  <c r="CS8" i="1"/>
  <c r="CS2" i="1" l="1"/>
  <c r="CS7" i="1"/>
  <c r="CT8" i="1"/>
  <c r="CU8" i="1" l="1"/>
  <c r="CT2" i="1"/>
  <c r="CT7" i="1"/>
  <c r="CU2" i="1" l="1"/>
  <c r="CU7" i="1"/>
  <c r="CV8" i="1"/>
  <c r="CV5" i="1" l="1"/>
  <c r="CV7" i="1"/>
  <c r="CV2" i="1"/>
  <c r="CW8" i="1"/>
  <c r="CW2" i="1" l="1"/>
  <c r="CX8" i="1"/>
  <c r="CW7" i="1"/>
  <c r="CY8" i="1" l="1"/>
  <c r="CX2" i="1"/>
  <c r="CX7" i="1"/>
  <c r="CY2" i="1" l="1"/>
  <c r="CY7" i="1"/>
  <c r="CZ8" i="1"/>
  <c r="CZ7" i="1" l="1"/>
  <c r="CZ2" i="1"/>
  <c r="DA8" i="1"/>
  <c r="DA2" i="1" l="1"/>
  <c r="DB8" i="1"/>
  <c r="DA7" i="1"/>
  <c r="DB2" i="1" l="1"/>
  <c r="DB7" i="1"/>
  <c r="DC8" i="1"/>
  <c r="DC5" i="1" l="1"/>
  <c r="DC2" i="1"/>
  <c r="DC7" i="1"/>
  <c r="DD8" i="1"/>
  <c r="DD2" i="1" l="1"/>
  <c r="DE8" i="1"/>
  <c r="DD7" i="1"/>
  <c r="DE2" i="1" l="1"/>
  <c r="DF8" i="1"/>
  <c r="DE7" i="1"/>
  <c r="DF2" i="1" l="1"/>
  <c r="DF7" i="1"/>
  <c r="DG8" i="1"/>
  <c r="DG2" i="1" l="1"/>
  <c r="DG7" i="1"/>
  <c r="DH8" i="1"/>
  <c r="DI8" i="1" l="1"/>
  <c r="DH7" i="1"/>
  <c r="DH2" i="1"/>
  <c r="DI2" i="1" l="1"/>
  <c r="DI7" i="1"/>
  <c r="DJ8" i="1"/>
  <c r="DK8" i="1" l="1"/>
  <c r="DJ2" i="1"/>
  <c r="DJ7" i="1"/>
  <c r="DJ5" i="1"/>
  <c r="DK2" i="1" l="1"/>
  <c r="DL8" i="1"/>
  <c r="DK7" i="1"/>
  <c r="DM8" i="1" l="1"/>
  <c r="DL7" i="1"/>
  <c r="DL2" i="1"/>
  <c r="DM2" i="1" l="1"/>
  <c r="DM7" i="1"/>
  <c r="DN8" i="1"/>
  <c r="DN2" i="1" l="1"/>
  <c r="DN7" i="1"/>
  <c r="DO8" i="1"/>
  <c r="DP8" i="1" l="1"/>
  <c r="DO2" i="1"/>
  <c r="DO7" i="1"/>
  <c r="DP7" i="1" l="1"/>
  <c r="DP2" i="1"/>
  <c r="DQ8" i="1"/>
  <c r="DQ5" i="1" l="1"/>
  <c r="DQ7" i="1"/>
  <c r="DQ2" i="1"/>
  <c r="DR8" i="1"/>
  <c r="DR2" i="1" l="1"/>
  <c r="DS8" i="1"/>
  <c r="DR7" i="1"/>
  <c r="DT8" i="1" l="1"/>
  <c r="DS2" i="1"/>
  <c r="DS7" i="1"/>
  <c r="DT2" i="1" l="1"/>
  <c r="DT7" i="1"/>
  <c r="DU8" i="1"/>
  <c r="DV8" i="1" l="1"/>
  <c r="DU2" i="1"/>
  <c r="DU7" i="1"/>
  <c r="DV7" i="1" l="1"/>
  <c r="DW8" i="1"/>
  <c r="DV2" i="1"/>
  <c r="DW2" i="1" l="1"/>
  <c r="DW7" i="1"/>
  <c r="DX8" i="1"/>
  <c r="DX5" i="1" l="1"/>
  <c r="DY8" i="1"/>
  <c r="DX7" i="1"/>
  <c r="DX2" i="1"/>
  <c r="DY2" i="1" l="1"/>
  <c r="DY7" i="1"/>
  <c r="DZ8" i="1"/>
  <c r="EA8" i="1" l="1"/>
  <c r="DZ7" i="1"/>
  <c r="DZ2" i="1"/>
  <c r="EA7" i="1" l="1"/>
  <c r="EB8" i="1"/>
  <c r="EA2" i="1"/>
  <c r="EB7" i="1" l="1"/>
  <c r="EB2" i="1"/>
  <c r="EC8" i="1"/>
  <c r="EC2" i="1" l="1"/>
  <c r="EC7" i="1"/>
  <c r="ED8" i="1"/>
  <c r="ED2" i="1" l="1"/>
  <c r="ED7" i="1"/>
  <c r="EE8" i="1"/>
  <c r="EE5" i="1" l="1"/>
  <c r="EE2" i="1"/>
  <c r="EE7" i="1"/>
  <c r="EF8" i="1"/>
  <c r="EF2" i="1" l="1"/>
  <c r="EF7" i="1"/>
  <c r="EG8" i="1"/>
  <c r="EH8" i="1" l="1"/>
  <c r="EG2" i="1"/>
  <c r="EG7" i="1"/>
  <c r="EH2" i="1" l="1"/>
  <c r="EH7" i="1"/>
  <c r="EI8" i="1"/>
  <c r="EI2" i="1" l="1"/>
  <c r="EI7" i="1"/>
  <c r="EJ8" i="1"/>
  <c r="EJ2" i="1" l="1"/>
  <c r="EJ7" i="1"/>
  <c r="EK8" i="1"/>
  <c r="EK2" i="1" l="1"/>
  <c r="EK7" i="1"/>
  <c r="EL8" i="1"/>
  <c r="EM8" i="1" l="1"/>
  <c r="EL7" i="1"/>
  <c r="EL5" i="1"/>
  <c r="EL2" i="1"/>
  <c r="EM2" i="1" l="1"/>
  <c r="EN8" i="1"/>
  <c r="EM7" i="1"/>
  <c r="EO8" i="1" l="1"/>
  <c r="EN2" i="1"/>
  <c r="EN7" i="1"/>
  <c r="EO2" i="1" l="1"/>
  <c r="EO7" i="1"/>
  <c r="EP8" i="1"/>
  <c r="EP2" i="1" l="1"/>
  <c r="EP7" i="1"/>
  <c r="EQ8" i="1"/>
  <c r="ER8" i="1" l="1"/>
  <c r="EQ2" i="1"/>
  <c r="EQ7" i="1"/>
  <c r="ER7" i="1" l="1"/>
  <c r="ER2" i="1"/>
  <c r="ES8" i="1"/>
  <c r="ES5" i="1" l="1"/>
  <c r="ES2" i="1"/>
  <c r="ES7" i="1"/>
  <c r="ET8" i="1"/>
  <c r="EU8" i="1" l="1"/>
  <c r="ET2" i="1"/>
  <c r="ET7" i="1"/>
  <c r="EV8" i="1" l="1"/>
  <c r="EU7" i="1"/>
  <c r="EU2" i="1"/>
  <c r="EV2" i="1" l="1"/>
  <c r="EW8" i="1"/>
  <c r="EV7" i="1"/>
  <c r="EW2" i="1" l="1"/>
  <c r="EX8" i="1"/>
  <c r="EW7" i="1"/>
  <c r="EX2" i="1" l="1"/>
  <c r="EX7" i="1"/>
  <c r="EY8" i="1"/>
  <c r="EY2" i="1" l="1"/>
  <c r="EY7" i="1"/>
  <c r="EZ8" i="1"/>
  <c r="EZ5" i="1" l="1"/>
  <c r="EZ2" i="1"/>
  <c r="FA8" i="1"/>
  <c r="EZ7" i="1"/>
  <c r="FA2" i="1" l="1"/>
  <c r="FB8" i="1"/>
  <c r="FA7" i="1"/>
  <c r="FC8" i="1" l="1"/>
  <c r="FB2" i="1"/>
  <c r="FB7" i="1"/>
  <c r="FC2" i="1" l="1"/>
  <c r="FC7" i="1"/>
  <c r="FD8" i="1"/>
  <c r="FD2" i="1" l="1"/>
  <c r="FD7" i="1"/>
  <c r="FE8" i="1"/>
  <c r="FE7" i="1" l="1"/>
  <c r="FF8" i="1"/>
  <c r="FE2" i="1"/>
  <c r="FF7" i="1" l="1"/>
  <c r="FG8" i="1"/>
  <c r="FF2" i="1"/>
  <c r="FH8" i="1" l="1"/>
  <c r="FG2" i="1"/>
  <c r="FG7" i="1"/>
  <c r="FG5" i="1"/>
  <c r="FH2" i="1" l="1"/>
  <c r="FH7" i="1"/>
  <c r="FI8" i="1"/>
  <c r="FJ8" i="1" l="1"/>
  <c r="FI2" i="1"/>
  <c r="FI7" i="1"/>
  <c r="FJ7" i="1" l="1"/>
  <c r="FK8" i="1"/>
  <c r="FJ2" i="1"/>
  <c r="FK7" i="1" l="1"/>
  <c r="FL8" i="1"/>
  <c r="FK2" i="1"/>
  <c r="FM8" i="1" l="1"/>
  <c r="FL2" i="1"/>
  <c r="FL7" i="1"/>
  <c r="FM2" i="1" l="1"/>
  <c r="FM7" i="1"/>
  <c r="FN8" i="1"/>
  <c r="FO8" i="1" l="1"/>
  <c r="FN2" i="1"/>
  <c r="FN7" i="1"/>
  <c r="FN5" i="1"/>
  <c r="FO7" i="1" l="1"/>
  <c r="FP8" i="1"/>
  <c r="FO2" i="1"/>
  <c r="FP2" i="1" l="1"/>
  <c r="FP7" i="1"/>
  <c r="FQ8" i="1"/>
  <c r="FQ2" i="1" l="1"/>
  <c r="FQ7" i="1"/>
  <c r="FR8" i="1"/>
  <c r="FR7" i="1" l="1"/>
  <c r="FR2" i="1"/>
  <c r="FS8" i="1"/>
  <c r="FT8" i="1" l="1"/>
  <c r="FS2" i="1"/>
  <c r="FS7" i="1"/>
  <c r="FT7" i="1" l="1"/>
  <c r="FU8" i="1"/>
  <c r="FT2" i="1"/>
  <c r="FU7" i="1" l="1"/>
  <c r="FV8" i="1"/>
  <c r="FU5" i="1"/>
  <c r="FU2" i="1"/>
  <c r="FV2" i="1" l="1"/>
  <c r="FW8" i="1"/>
  <c r="FV7" i="1"/>
  <c r="FX8" i="1" l="1"/>
  <c r="FW2" i="1"/>
  <c r="FW7" i="1"/>
  <c r="FX7" i="1" l="1"/>
  <c r="FX2" i="1"/>
  <c r="FY8" i="1"/>
  <c r="FY7" i="1" l="1"/>
  <c r="FY2" i="1"/>
  <c r="FZ8" i="1"/>
  <c r="FZ2" i="1" l="1"/>
  <c r="FZ7" i="1"/>
  <c r="GA8" i="1"/>
  <c r="GA7" i="1" l="1"/>
  <c r="GB8" i="1"/>
  <c r="GA2" i="1"/>
  <c r="GB5" i="1" l="1"/>
  <c r="GB2" i="1"/>
  <c r="GB7" i="1"/>
  <c r="GC8" i="1"/>
  <c r="GD8" i="1" l="1"/>
  <c r="GC2" i="1"/>
  <c r="GC7" i="1"/>
  <c r="GD2" i="1" l="1"/>
  <c r="GD7" i="1"/>
  <c r="GE8" i="1"/>
  <c r="GE7" i="1" l="1"/>
  <c r="GF8" i="1"/>
  <c r="GE2" i="1"/>
  <c r="GF7" i="1" l="1"/>
  <c r="GG8" i="1"/>
  <c r="GF2" i="1"/>
  <c r="GH8" i="1" l="1"/>
  <c r="GG2" i="1"/>
  <c r="GG7" i="1"/>
  <c r="GH2" i="1" l="1"/>
  <c r="GH7" i="1"/>
  <c r="GI8" i="1"/>
  <c r="GJ8" i="1" l="1"/>
  <c r="GI7" i="1"/>
  <c r="GI5" i="1"/>
  <c r="GI2" i="1"/>
  <c r="GJ7" i="1" l="1"/>
  <c r="GK8" i="1"/>
  <c r="GJ2" i="1"/>
  <c r="GK2" i="1" l="1"/>
  <c r="GK7" i="1"/>
  <c r="GL8" i="1"/>
  <c r="GL2" i="1" l="1"/>
  <c r="GL7" i="1"/>
  <c r="GM8" i="1"/>
  <c r="GM2" i="1" l="1"/>
  <c r="GM7" i="1"/>
  <c r="GN8" i="1"/>
  <c r="GO8" i="1" l="1"/>
  <c r="GN7" i="1"/>
  <c r="GN2" i="1"/>
  <c r="GO7" i="1" l="1"/>
  <c r="GP8" i="1"/>
  <c r="GO2" i="1"/>
  <c r="GP5" i="1" l="1"/>
  <c r="GP7" i="1"/>
  <c r="GQ8" i="1"/>
  <c r="GP2" i="1"/>
  <c r="GQ2" i="1" l="1"/>
  <c r="GR8" i="1"/>
  <c r="GQ7" i="1"/>
  <c r="GS8" i="1" l="1"/>
  <c r="GR2" i="1"/>
  <c r="GR7" i="1"/>
  <c r="GS7" i="1" l="1"/>
  <c r="GS2" i="1"/>
  <c r="GT8" i="1"/>
  <c r="GT7" i="1" l="1"/>
  <c r="GU8" i="1"/>
  <c r="GT2" i="1"/>
  <c r="GU7" i="1" l="1"/>
  <c r="GV8" i="1"/>
  <c r="GU2" i="1"/>
  <c r="GV7" i="1" l="1"/>
  <c r="GW8" i="1"/>
  <c r="GV2" i="1"/>
  <c r="GW5" i="1" l="1"/>
  <c r="GW2" i="1"/>
  <c r="GW7" i="1"/>
  <c r="GX8" i="1"/>
  <c r="GY8" i="1" l="1"/>
  <c r="GX2" i="1"/>
  <c r="GX7" i="1"/>
  <c r="GZ8" i="1" l="1"/>
  <c r="GY2" i="1"/>
  <c r="GY7" i="1"/>
  <c r="GZ7" i="1" l="1"/>
  <c r="HA8" i="1"/>
  <c r="GZ2" i="1"/>
  <c r="HA7" i="1" l="1"/>
  <c r="HA2" i="1"/>
  <c r="HB8" i="1"/>
  <c r="HB7" i="1" l="1"/>
  <c r="HC8" i="1"/>
  <c r="HB2" i="1"/>
  <c r="HC2" i="1" l="1"/>
  <c r="HC7" i="1"/>
  <c r="HD8" i="1"/>
  <c r="HE8" i="1" l="1"/>
  <c r="HD2" i="1"/>
  <c r="HD7" i="1"/>
  <c r="HD5" i="1"/>
  <c r="HE7" i="1" l="1"/>
  <c r="HF8" i="1"/>
  <c r="HE2" i="1"/>
  <c r="HF2" i="1" l="1"/>
  <c r="HF7" i="1"/>
  <c r="HG8" i="1"/>
  <c r="HG7" i="1" l="1"/>
  <c r="HH8" i="1"/>
  <c r="HG2" i="1"/>
  <c r="HH2" i="1" l="1"/>
  <c r="HH7" i="1"/>
  <c r="HI8" i="1"/>
  <c r="HJ8" i="1" l="1"/>
  <c r="HI7" i="1"/>
  <c r="HI2" i="1"/>
  <c r="HJ7" i="1" l="1"/>
  <c r="HK8" i="1"/>
  <c r="HJ2" i="1"/>
  <c r="HK5" i="1" l="1"/>
  <c r="HK2" i="1"/>
  <c r="HL8" i="1"/>
  <c r="HK7" i="1"/>
  <c r="HL7" i="1" l="1"/>
  <c r="HM8" i="1"/>
  <c r="HL2" i="1"/>
  <c r="HN8" i="1" l="1"/>
  <c r="HM2" i="1"/>
  <c r="HM7" i="1"/>
  <c r="HN2" i="1" l="1"/>
  <c r="HN7" i="1"/>
  <c r="HO8" i="1"/>
  <c r="HO2" i="1" l="1"/>
  <c r="HO7" i="1"/>
  <c r="HP8" i="1"/>
  <c r="HQ8" i="1" l="1"/>
  <c r="HP2" i="1"/>
  <c r="HP7" i="1"/>
  <c r="HQ2" i="1" l="1"/>
  <c r="HR8" i="1"/>
  <c r="HQ7" i="1"/>
  <c r="HS8" i="1" l="1"/>
  <c r="HR2" i="1"/>
  <c r="HR7" i="1"/>
  <c r="HR5" i="1"/>
  <c r="HT8" i="1" l="1"/>
  <c r="HS2" i="1"/>
  <c r="HS7" i="1"/>
  <c r="HU8" i="1" l="1"/>
  <c r="HT2" i="1"/>
  <c r="HT7" i="1"/>
  <c r="HU2" i="1" l="1"/>
  <c r="HU7" i="1"/>
  <c r="HV8" i="1"/>
  <c r="HV2" i="1" l="1"/>
  <c r="HW8" i="1"/>
  <c r="HV7" i="1"/>
  <c r="HX8" i="1" l="1"/>
  <c r="HW2" i="1"/>
  <c r="HW7" i="1"/>
  <c r="HX2" i="1" l="1"/>
  <c r="HX7" i="1"/>
  <c r="HY8" i="1"/>
  <c r="HY5" i="1" l="1"/>
  <c r="HY7" i="1"/>
  <c r="HY2" i="1"/>
  <c r="HZ8" i="1"/>
  <c r="HZ2" i="1" l="1"/>
  <c r="IA8" i="1"/>
  <c r="HZ7" i="1"/>
  <c r="IB8" i="1" l="1"/>
  <c r="IA2" i="1"/>
  <c r="IA7" i="1"/>
  <c r="IB2" i="1" l="1"/>
  <c r="IB7" i="1"/>
  <c r="IC8" i="1"/>
  <c r="IC2" i="1" l="1"/>
  <c r="IC7" i="1"/>
  <c r="ID8" i="1"/>
  <c r="IE8" i="1" l="1"/>
  <c r="ID7" i="1"/>
  <c r="ID2" i="1"/>
  <c r="IE2" i="1" l="1"/>
  <c r="IF8" i="1"/>
  <c r="IE7" i="1"/>
  <c r="IF5" i="1" l="1"/>
  <c r="IF2" i="1"/>
  <c r="IF7" i="1"/>
  <c r="IG8" i="1"/>
  <c r="IG2" i="1" l="1"/>
  <c r="IG7" i="1"/>
  <c r="IH8" i="1"/>
  <c r="II8" i="1" l="1"/>
  <c r="IH2" i="1"/>
  <c r="IH7" i="1"/>
  <c r="II2" i="1" l="1"/>
  <c r="II7" i="1"/>
  <c r="IJ8" i="1"/>
  <c r="IJ2" i="1" l="1"/>
  <c r="IJ7" i="1"/>
  <c r="IK8" i="1"/>
  <c r="IL8" i="1" l="1"/>
  <c r="IK2" i="1"/>
  <c r="IK7" i="1"/>
  <c r="IL2" i="1" l="1"/>
  <c r="IL7" i="1"/>
  <c r="IM8" i="1"/>
  <c r="IM5" i="1" l="1"/>
  <c r="IM2" i="1"/>
  <c r="IM7" i="1"/>
  <c r="IN8" i="1"/>
  <c r="IN2" i="1" l="1"/>
  <c r="IN7" i="1"/>
  <c r="IO8" i="1"/>
  <c r="IP8" i="1" l="1"/>
  <c r="IO2" i="1"/>
  <c r="IO7" i="1"/>
  <c r="IP2" i="1" l="1"/>
  <c r="IP7" i="1"/>
  <c r="IQ8" i="1"/>
  <c r="IQ7" i="1" l="1"/>
  <c r="IR8" i="1"/>
  <c r="IQ2" i="1"/>
  <c r="IS8" i="1" l="1"/>
  <c r="IR2" i="1"/>
  <c r="IR7" i="1"/>
  <c r="IS2" i="1" l="1"/>
  <c r="IT8" i="1"/>
  <c r="IS7" i="1"/>
  <c r="IU8" i="1" l="1"/>
  <c r="IT2" i="1"/>
  <c r="IT7" i="1"/>
  <c r="IT5" i="1"/>
  <c r="IV8" i="1" l="1"/>
  <c r="IU7" i="1"/>
  <c r="IU2" i="1"/>
  <c r="IV2" i="1" l="1"/>
  <c r="IV7" i="1"/>
  <c r="IW8" i="1"/>
  <c r="IW2" i="1" l="1"/>
  <c r="IW7" i="1"/>
  <c r="IX8" i="1"/>
  <c r="IX7" i="1" l="1"/>
  <c r="IY8" i="1"/>
  <c r="IX2" i="1"/>
  <c r="IZ8" i="1" l="1"/>
  <c r="IY2" i="1"/>
  <c r="IY7" i="1"/>
  <c r="IZ2" i="1" l="1"/>
  <c r="IZ7" i="1"/>
  <c r="JA8" i="1"/>
  <c r="JA5" i="1" l="1"/>
  <c r="JA7" i="1"/>
  <c r="JB8" i="1"/>
  <c r="JA2" i="1"/>
  <c r="JB7" i="1" l="1"/>
  <c r="JC8" i="1"/>
  <c r="JB2" i="1"/>
  <c r="JC2" i="1" l="1"/>
  <c r="JC7" i="1"/>
  <c r="JD8" i="1"/>
  <c r="JD2" i="1" l="1"/>
  <c r="JD7" i="1"/>
  <c r="JE8" i="1"/>
  <c r="JF8" i="1" l="1"/>
  <c r="JE7" i="1"/>
  <c r="JE2" i="1"/>
  <c r="JF7" i="1" l="1"/>
  <c r="JG8" i="1"/>
  <c r="JF2" i="1"/>
  <c r="JG7" i="1" l="1"/>
  <c r="JH8" i="1"/>
  <c r="JG2" i="1"/>
  <c r="JH2" i="1" l="1"/>
  <c r="JH7" i="1"/>
  <c r="JH5" i="1"/>
  <c r="JI8" i="1"/>
  <c r="JI2" i="1" l="1"/>
  <c r="JJ8" i="1"/>
  <c r="JI7" i="1"/>
  <c r="JK8" i="1" l="1"/>
  <c r="JJ2" i="1"/>
  <c r="JJ7" i="1"/>
  <c r="JK7" i="1" l="1"/>
  <c r="JL8" i="1"/>
  <c r="JK2" i="1"/>
  <c r="JL7" i="1" l="1"/>
  <c r="JM8" i="1"/>
  <c r="JL2" i="1"/>
  <c r="JN8" i="1" l="1"/>
  <c r="JM2" i="1"/>
  <c r="JM7" i="1"/>
  <c r="JN7" i="1" l="1"/>
  <c r="JO8" i="1"/>
  <c r="JN2" i="1"/>
  <c r="JP8" i="1" l="1"/>
  <c r="JO2" i="1"/>
  <c r="JO7" i="1"/>
  <c r="JO5" i="1"/>
  <c r="JP7" i="1" l="1"/>
  <c r="JQ8" i="1"/>
  <c r="JP2" i="1"/>
  <c r="JR8" i="1" l="1"/>
  <c r="JQ2" i="1"/>
  <c r="JQ7" i="1"/>
  <c r="JR2" i="1" l="1"/>
  <c r="JR7" i="1"/>
  <c r="JS8" i="1"/>
  <c r="JS7" i="1" l="1"/>
  <c r="JT8" i="1"/>
  <c r="JS2" i="1"/>
  <c r="JU8" i="1" l="1"/>
  <c r="JT2" i="1"/>
  <c r="JT7" i="1"/>
  <c r="JU7" i="1" l="1"/>
  <c r="JV8" i="1"/>
  <c r="JU2" i="1"/>
  <c r="JW8" i="1" l="1"/>
  <c r="JV2" i="1"/>
  <c r="JV7" i="1"/>
  <c r="JV5" i="1"/>
  <c r="JW2" i="1" l="1"/>
  <c r="JW7" i="1"/>
  <c r="JX8" i="1"/>
  <c r="JY8" i="1" l="1"/>
  <c r="JX2" i="1"/>
  <c r="JX7" i="1"/>
  <c r="JY2" i="1" l="1"/>
  <c r="JY7" i="1"/>
  <c r="JZ8" i="1"/>
  <c r="JZ7" i="1" l="1"/>
  <c r="JZ2" i="1"/>
  <c r="KA8" i="1"/>
  <c r="KB8" i="1" l="1"/>
  <c r="KA2" i="1"/>
  <c r="KA7" i="1"/>
  <c r="KB2" i="1" l="1"/>
  <c r="KC8" i="1"/>
  <c r="KB7" i="1"/>
  <c r="KC5" i="1" l="1"/>
  <c r="KC2" i="1"/>
  <c r="KC7" i="1"/>
  <c r="KD8" i="1"/>
  <c r="KD2" i="1" l="1"/>
  <c r="KD7" i="1"/>
  <c r="KE8" i="1"/>
  <c r="KE2" i="1" l="1"/>
  <c r="KE7" i="1"/>
  <c r="KF8" i="1"/>
  <c r="KF2" i="1" l="1"/>
  <c r="KF7" i="1"/>
  <c r="KG8" i="1"/>
  <c r="KG2" i="1" l="1"/>
  <c r="KH8" i="1"/>
  <c r="KG7" i="1"/>
  <c r="KI8" i="1" l="1"/>
  <c r="KH2" i="1"/>
  <c r="KH7" i="1"/>
  <c r="KJ8" i="1" l="1"/>
  <c r="KI2" i="1"/>
  <c r="KI7" i="1"/>
  <c r="KJ7" i="1" l="1"/>
  <c r="KK8" i="1"/>
  <c r="KJ5" i="1"/>
  <c r="KJ2" i="1"/>
  <c r="KK2" i="1" l="1"/>
  <c r="KL8" i="1"/>
  <c r="KK7" i="1"/>
  <c r="KM8" i="1" l="1"/>
  <c r="KL2" i="1"/>
  <c r="KL7" i="1"/>
  <c r="KM2" i="1" l="1"/>
  <c r="KN8" i="1"/>
  <c r="KM7" i="1"/>
  <c r="KN2" i="1" l="1"/>
  <c r="KN7" i="1"/>
  <c r="KO8" i="1"/>
  <c r="KO2" i="1" l="1"/>
  <c r="KO7" i="1"/>
  <c r="KP8" i="1"/>
  <c r="KP2" i="1" l="1"/>
  <c r="KP7" i="1"/>
  <c r="KQ8" i="1"/>
  <c r="KR8" i="1" l="1"/>
  <c r="KQ2" i="1"/>
  <c r="KQ7" i="1"/>
  <c r="KQ5" i="1"/>
  <c r="KR2" i="1" l="1"/>
  <c r="KR7" i="1"/>
  <c r="KS8" i="1"/>
  <c r="KT8" i="1" l="1"/>
  <c r="KS2" i="1"/>
  <c r="KS7" i="1"/>
  <c r="KU8" i="1" l="1"/>
  <c r="KT2" i="1"/>
  <c r="KT7" i="1"/>
  <c r="KU7" i="1" l="1"/>
  <c r="KV8" i="1"/>
  <c r="KU2" i="1"/>
  <c r="KW8" i="1" l="1"/>
  <c r="KV2" i="1"/>
  <c r="KV7" i="1"/>
  <c r="KW2" i="1" l="1"/>
  <c r="KW7" i="1"/>
  <c r="KX8" i="1"/>
  <c r="KX5" i="1" l="1"/>
  <c r="KX2" i="1"/>
  <c r="KX7" i="1"/>
  <c r="KY8" i="1"/>
  <c r="KY2" i="1" l="1"/>
  <c r="KY7" i="1"/>
  <c r="KZ8" i="1"/>
  <c r="KZ2" i="1" l="1"/>
  <c r="KZ7" i="1"/>
  <c r="LA8" i="1"/>
  <c r="LA2" i="1" l="1"/>
  <c r="LA7" i="1"/>
  <c r="LB8" i="1"/>
  <c r="LB2" i="1" l="1"/>
  <c r="LB7" i="1"/>
  <c r="LC8" i="1"/>
  <c r="LD8" i="1" l="1"/>
  <c r="LC2" i="1"/>
  <c r="LC7" i="1"/>
  <c r="LD2" i="1" l="1"/>
  <c r="LD7" i="1"/>
  <c r="LE8" i="1"/>
  <c r="LE5" i="1" l="1"/>
  <c r="LE2" i="1"/>
  <c r="LE7" i="1"/>
  <c r="LF8" i="1"/>
  <c r="LF2" i="1" l="1"/>
  <c r="LG8" i="1"/>
  <c r="LF7" i="1"/>
  <c r="LH8" i="1" l="1"/>
  <c r="LG2" i="1"/>
  <c r="LG7" i="1"/>
  <c r="LH2" i="1" l="1"/>
  <c r="LH7" i="1"/>
  <c r="LI8" i="1"/>
  <c r="LI2" i="1" l="1"/>
  <c r="LI7" i="1"/>
  <c r="LJ8" i="1"/>
  <c r="LK8" i="1" l="1"/>
  <c r="LJ2" i="1"/>
  <c r="LJ7" i="1"/>
  <c r="LK7" i="1" l="1"/>
  <c r="LL8" i="1"/>
  <c r="LK2" i="1"/>
  <c r="LL5" i="1" l="1"/>
  <c r="LL2" i="1"/>
  <c r="LL7" i="1"/>
  <c r="LM8" i="1"/>
  <c r="LM2" i="1" l="1"/>
  <c r="LM7" i="1"/>
  <c r="LN8" i="1"/>
  <c r="LO8" i="1" l="1"/>
  <c r="LN2" i="1"/>
  <c r="LN7" i="1"/>
  <c r="LO2" i="1" l="1"/>
  <c r="LO7" i="1"/>
  <c r="LP8" i="1"/>
  <c r="LP7" i="1" l="1"/>
  <c r="LP2" i="1"/>
  <c r="LQ8" i="1"/>
  <c r="LQ7" i="1" l="1"/>
  <c r="LR8" i="1"/>
  <c r="LQ2" i="1"/>
  <c r="LR2" i="1" l="1"/>
  <c r="LS8" i="1"/>
  <c r="LR7" i="1"/>
  <c r="LS5" i="1" l="1"/>
  <c r="LS2" i="1"/>
  <c r="LS7" i="1"/>
  <c r="LT8" i="1"/>
  <c r="LT2" i="1" l="1"/>
  <c r="LU8" i="1"/>
  <c r="LT7" i="1"/>
  <c r="LU7" i="1" l="1"/>
  <c r="LV8" i="1"/>
  <c r="LU2" i="1"/>
  <c r="LV7" i="1" l="1"/>
  <c r="LW8" i="1"/>
  <c r="LV2" i="1"/>
  <c r="LW2" i="1" l="1"/>
  <c r="LW7" i="1"/>
  <c r="LX8" i="1"/>
  <c r="LY8" i="1" l="1"/>
  <c r="LX2" i="1"/>
  <c r="LX7" i="1"/>
  <c r="LY2" i="1" l="1"/>
  <c r="LZ8" i="1"/>
  <c r="LY7" i="1"/>
  <c r="LZ2" i="1" l="1"/>
  <c r="LZ7" i="1"/>
  <c r="LZ5" i="1"/>
  <c r="MA8" i="1"/>
  <c r="MA7" i="1" l="1"/>
  <c r="MB8" i="1"/>
  <c r="MA2" i="1"/>
  <c r="MC8" i="1" l="1"/>
  <c r="MB2" i="1"/>
  <c r="MB7" i="1"/>
  <c r="MC2" i="1" l="1"/>
  <c r="MC7" i="1"/>
  <c r="MD8" i="1"/>
  <c r="MD2" i="1" l="1"/>
  <c r="MD7" i="1"/>
  <c r="ME8" i="1"/>
  <c r="MF8" i="1" l="1"/>
  <c r="ME2" i="1"/>
  <c r="ME7" i="1"/>
  <c r="MF2" i="1" l="1"/>
  <c r="MG8" i="1"/>
  <c r="MF7" i="1"/>
  <c r="MG5" i="1" l="1"/>
  <c r="MG2" i="1"/>
  <c r="MG7" i="1"/>
  <c r="MH8" i="1"/>
  <c r="MH2" i="1" l="1"/>
  <c r="MH7" i="1"/>
  <c r="MI8" i="1"/>
  <c r="MJ8" i="1" l="1"/>
  <c r="MI7" i="1"/>
  <c r="MI2" i="1"/>
  <c r="MJ2" i="1" l="1"/>
  <c r="MJ7" i="1"/>
  <c r="MK8" i="1"/>
  <c r="MK7" i="1" l="1"/>
  <c r="MK2" i="1"/>
  <c r="ML8" i="1"/>
  <c r="MM8" i="1" l="1"/>
  <c r="ML2" i="1"/>
  <c r="ML7" i="1"/>
  <c r="MM7" i="1" l="1"/>
  <c r="MN8" i="1"/>
  <c r="MM2" i="1"/>
  <c r="MN5" i="1" l="1"/>
  <c r="MN2" i="1"/>
  <c r="MN7" i="1"/>
  <c r="MO8" i="1"/>
  <c r="MP8" i="1" l="1"/>
  <c r="MO2" i="1"/>
  <c r="MO7" i="1"/>
  <c r="MP2" i="1" l="1"/>
  <c r="MP7" i="1"/>
  <c r="MQ8" i="1"/>
  <c r="MQ2" i="1" l="1"/>
  <c r="MQ7" i="1"/>
  <c r="MR8" i="1"/>
  <c r="MR2" i="1" l="1"/>
  <c r="MR7" i="1"/>
  <c r="MS8" i="1"/>
  <c r="MT8" i="1" l="1"/>
  <c r="MS2" i="1"/>
  <c r="MS7" i="1"/>
  <c r="MT2" i="1" l="1"/>
  <c r="MT7" i="1"/>
  <c r="MU8" i="1"/>
  <c r="MU5" i="1" l="1"/>
  <c r="MU2" i="1"/>
  <c r="MU7" i="1"/>
  <c r="MV8" i="1"/>
  <c r="MV7" i="1" l="1"/>
  <c r="MW8" i="1"/>
  <c r="MV2" i="1"/>
  <c r="MX8" i="1" l="1"/>
  <c r="MW2" i="1"/>
  <c r="MW7" i="1"/>
  <c r="MX2" i="1" l="1"/>
  <c r="MX7" i="1"/>
  <c r="MY8" i="1"/>
  <c r="MY2" i="1" l="1"/>
  <c r="MY7" i="1"/>
  <c r="MZ8" i="1"/>
  <c r="MZ2" i="1" l="1"/>
  <c r="NA8" i="1"/>
  <c r="MZ7" i="1"/>
  <c r="NA7" i="1" l="1"/>
  <c r="NB8" i="1"/>
  <c r="NA2" i="1"/>
  <c r="NB5" i="1" l="1"/>
  <c r="NB2" i="1"/>
  <c r="NB7" i="1"/>
  <c r="NC8" i="1"/>
  <c r="NC2" i="1" l="1"/>
  <c r="ND8" i="1"/>
  <c r="NC7" i="1"/>
  <c r="NE8" i="1" l="1"/>
  <c r="ND2" i="1"/>
  <c r="ND7" i="1"/>
  <c r="NE7" i="1" l="1"/>
  <c r="NF8" i="1"/>
  <c r="NE2" i="1"/>
  <c r="NF7" i="1" l="1"/>
  <c r="NG8" i="1"/>
  <c r="NF2" i="1"/>
  <c r="NH8" i="1" l="1"/>
  <c r="NG2" i="1"/>
  <c r="NG7" i="1"/>
  <c r="NH7" i="1" l="1"/>
  <c r="NI8" i="1"/>
  <c r="NH2" i="1"/>
  <c r="NI5" i="1" l="1"/>
  <c r="NI2" i="1"/>
  <c r="NI7" i="1"/>
  <c r="NJ8" i="1"/>
  <c r="NJ2" i="1" l="1"/>
  <c r="NK8" i="1"/>
  <c r="NJ7" i="1"/>
  <c r="NL8" i="1" l="1"/>
  <c r="NK7" i="1"/>
  <c r="NK2" i="1"/>
  <c r="NL2" i="1" l="1"/>
  <c r="NL7" i="1"/>
  <c r="NM8" i="1"/>
  <c r="NM7" i="1" l="1"/>
  <c r="NM2" i="1"/>
  <c r="NN8" i="1"/>
  <c r="NO8" i="1" l="1"/>
  <c r="NN2" i="1"/>
  <c r="NN7" i="1"/>
  <c r="NO2" i="1" l="1"/>
  <c r="NP8" i="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<sst xmlns="http://schemas.openxmlformats.org/spreadsheetml/2006/main" count="183" uniqueCount="126">
  <si>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</si>
  <si>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</si>
  <si>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</si>
  <si>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</si>
  <si>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</si>
  <si>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</si>
  <si>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</si>
  <si>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</si>
  <si>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</si>
  <si>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</si>
  <si>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</si>
  <si>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</si>
  <si>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</si>
  <si>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</si>
  <si>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</si>
  <si>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</si>
  <si>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</si>
  <si>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</si>
  <si>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</si>
  <si>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</si>
  <si>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</si>
  <si>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</si>
  <si>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</si>
  <si>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</si>
  <si>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</si>
  <si>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</si>
  <si>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</si>
  <si>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</si>
  <si>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</si>
  <si>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</si>
  <si>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</si>
  <si>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</si>
  <si>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</si>
  <si>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</si>
  <si>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</si>
  <si>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</si>
  <si>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</si>
  <si>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</si>
  <si>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Fronleichnam</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</si>
  <si>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</si>
  <si>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</si>
  <si>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</si>
  <si>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</si>
  <si>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</si>
  <si>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</si>
  <si>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</si>
  <si>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</si>
  <si>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</si>
  <si>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</si>
  <si>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</si>
  <si>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</si>
  <si>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</si>
  <si>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</si>
  <si>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</si>
  <si>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</si>
  <si>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</si>
  <si>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</si>
  <si>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</si>
  <si>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</si>
  <si>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</si>
  <si>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</si>
  <si>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</si>
  <si>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</si>
  <si>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</si>
  <si>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</si>
  <si>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</si>
  <si>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</si>
  <si>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</si>
  <si>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</si>
  <si>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</si>
  <si>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</si>
  <si>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</si>
  <si>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</si>
  <si>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</si>
  <si>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</si>
  <si>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</si>
  <si>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</si>
  <si>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</si>
  <si>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</si>
  <si>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</si>
  <si>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</si>
  <si>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</si>
  <si>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</si>
  <si>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</si>
  <si>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</si>
  <si>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</si>
  <si>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</si>
  <si>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</si>
  <si>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</si>
  <si>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</si>
  <si>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</si>
  <si>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</si>
  <si>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</si>
  <si>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</si>
  <si>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</si>
  <si>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</si>
  <si>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</si>
  <si>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</si>
  <si>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</si>
  <si>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</si>
  <si>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</si>
  <si>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</si>
  <si>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</si>
  <si>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</si>
  <si>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</si>
  <si>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</si>
  <si>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</si>
  <si>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</si>
  <si>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</si>
  <si>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</si>
  <si>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</si>
  <si>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Version 5.0 vom 02.09.19</t>
  </si>
  <si>
    <t xml:space="preserve"> - Anpassung auf das Jahr 2020. Zusätzlich wurden unnötige Verknüpfungen entfernt.</t>
  </si>
  <si>
    <t>31.10.</t>
  </si>
  <si>
    <t>Hier kannst du bis zu 15 eigene Termine oder bundeslandspezifische Feiertage eingeben
Die Feiertagstermine beziehen sich auf Baden-Württemberg</t>
  </si>
  <si>
    <t>￭ AMV-Jahreskalender 2019</t>
  </si>
  <si>
    <t>Ferientermine Baden-Württemberg 2021</t>
  </si>
  <si>
    <t>Personalplaner 2021</t>
  </si>
  <si>
    <t>Version 5.1 vom 17.10.2020</t>
  </si>
  <si>
    <t xml:space="preserve"> - Anpassung auf das Jahr 2021. </t>
  </si>
  <si>
    <t>Version 5.2</t>
  </si>
  <si>
    <t>Version 5.2 vom 29.10.2020</t>
  </si>
  <si>
    <t xml:space="preserve"> - Kalenderwoche wird nun richtig angezeigt.</t>
  </si>
  <si>
    <t>&gt;&gt; entdecke hier den Personalplaner - Pro</t>
  </si>
  <si>
    <t xml:space="preserve">     mit vielen zusätzlichen Funktionen</t>
  </si>
  <si>
    <r>
      <t xml:space="preserve">&gt;&gt; entdecke hier den     </t>
    </r>
    <r>
      <rPr>
        <b/>
        <u/>
        <sz val="14"/>
        <color rgb="FFFF0000"/>
        <rFont val="Calibri"/>
        <family val="2"/>
        <scheme val="minor"/>
      </rPr>
      <t xml:space="preserve">Personalplaner - Pro   </t>
    </r>
    <r>
      <rPr>
        <b/>
        <u/>
        <sz val="11"/>
        <color rgb="FFFF0000"/>
        <rFont val="Calibri"/>
        <family val="2"/>
        <scheme val="minor"/>
      </rPr>
      <t xml:space="preserve"> mit vielen zusätzlichen Funktionen
wie z.B. die Übernahme des Resturlaubes oder der Überstunden aus dem Vorjahr…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</si>
</sst>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10"/>
      <color rgb="FF0070C0"/>
      <name val="Arial Unicode MS"/>
      <family val="2"/>
    </font>
    <font>
      <u/>
      <sz val="13"/>
      <color rgb="FF00B050"/>
      <name val="Calibri"/>
      <family val="2"/>
      <scheme val="minor"/>
    </font>
    <font>
      <b/>
      <sz val="52"/>
      <color theme="8"/>
      <name val="Calibri"/>
      <family val="2"/>
      <scheme val="minor"/>
    </font>
    <font>
      <u/>
      <sz val="11"/>
      <color rgb="FFFF0000"/>
      <name val="Calibri"/>
      <family val="2"/>
      <scheme val="minor"/>
    </font>
    <font>
      <b/>
      <u/>
      <sz val="11"/>
      <color rgb="FFFF0000"/>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59999389629810485"/>
        <bgColor indexed="64"/>
      </patternFill>
    </fill>
    <fill>
      <patternFill patternType="solid">
        <fgColor theme="8"/>
        <bgColor indexed="64"/>
      </patternFill>
    </fill>
  </fills>
  <borders count="53">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auto="1"/>
      </left>
      <right/>
      <top style="thin">
        <color theme="0"/>
      </top>
      <bottom style="thin">
        <color indexed="64"/>
      </bottom>
      <diagonal/>
    </border>
    <border>
      <left/>
      <right/>
      <top style="thin">
        <color theme="0"/>
      </top>
      <bottom style="thin">
        <color indexed="64"/>
      </bottom>
      <diagonal/>
    </border>
    <border>
      <left/>
      <right style="thin">
        <color theme="2" tint="-0.499984740745262"/>
      </right>
      <top style="thin">
        <color theme="0"/>
      </top>
      <bottom style="thin">
        <color indexed="64"/>
      </bottom>
      <diagonal/>
    </border>
  </borders>
  <cellStyleXfs count="2">
    <xf numFmtId="0" fontId="0" fillId="0" borderId="0"/>
    <xf numFmtId="0" fontId="7" fillId="0" borderId="0" applyNumberFormat="0" applyFill="0" applyBorder="0" applyAlignment="0" applyProtection="0"/>
  </cellStyleXfs>
  <cellXfs count="134">
    <xf numFmtId="0" fontId="0" fillId="0" borderId="0" xfId="0"/>
    <xf numFmtId="0" fontId="0" fillId="0" borderId="0" xfId="0" applyAlignment="1">
      <alignment vertical="center"/>
    </xf>
    <xf numFmtId="0" fontId="0" fillId="0" borderId="1" xfId="0" applyBorder="1"/>
    <xf numFmtId="0" fontId="3" fillId="0" borderId="0" xfId="0" applyFont="1" applyFill="1" applyBorder="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1"/>
    <xf numFmtId="0" fontId="8"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9" fillId="3" borderId="8" xfId="0" applyNumberFormat="1" applyFont="1" applyFill="1" applyBorder="1" applyAlignment="1">
      <alignment horizontal="left"/>
    </xf>
    <xf numFmtId="0" fontId="9" fillId="3" borderId="8" xfId="0" applyFont="1" applyFill="1" applyBorder="1"/>
    <xf numFmtId="14" fontId="0" fillId="0" borderId="0" xfId="0" applyNumberFormat="1" applyBorder="1" applyAlignment="1">
      <alignment horizontal="left"/>
    </xf>
    <xf numFmtId="0" fontId="0" fillId="0" borderId="0" xfId="0" applyFill="1" applyBorder="1"/>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Fill="1" applyBorder="1" applyAlignment="1">
      <alignment horizontal="center" vertical="center"/>
    </xf>
    <xf numFmtId="0" fontId="10" fillId="0" borderId="0" xfId="0" applyFont="1" applyAlignment="1">
      <alignment horizontal="left" vertical="center"/>
    </xf>
    <xf numFmtId="0" fontId="11" fillId="0" borderId="0" xfId="0" applyFont="1"/>
    <xf numFmtId="14" fontId="9" fillId="8" borderId="8" xfId="0" applyNumberFormat="1" applyFont="1" applyFill="1" applyBorder="1" applyAlignment="1">
      <alignment horizontal="left"/>
    </xf>
    <xf numFmtId="14" fontId="0" fillId="0" borderId="0" xfId="0" applyNumberFormat="1"/>
    <xf numFmtId="0" fontId="14" fillId="3" borderId="0" xfId="0" applyFont="1" applyFill="1"/>
    <xf numFmtId="0" fontId="14" fillId="5" borderId="0" xfId="0" applyFont="1" applyFill="1"/>
    <xf numFmtId="164" fontId="4" fillId="2" borderId="25" xfId="0" applyNumberFormat="1" applyFont="1" applyFill="1" applyBorder="1" applyAlignment="1">
      <alignment horizontal="center" vertical="center"/>
    </xf>
    <xf numFmtId="0" fontId="13" fillId="0" borderId="0" xfId="0" applyFont="1" applyAlignment="1">
      <alignment vertical="center"/>
    </xf>
    <xf numFmtId="0" fontId="0" fillId="0" borderId="23" xfId="0" applyBorder="1" applyAlignment="1">
      <alignment horizontal="center"/>
    </xf>
    <xf numFmtId="0" fontId="15" fillId="0" borderId="0" xfId="0" applyFont="1" applyFill="1"/>
    <xf numFmtId="0" fontId="0" fillId="0" borderId="0" xfId="0" applyFill="1"/>
    <xf numFmtId="0" fontId="16" fillId="0" borderId="0" xfId="0" applyFont="1" applyFill="1"/>
    <xf numFmtId="0" fontId="17" fillId="0" borderId="0" xfId="0" applyFont="1" applyFill="1"/>
    <xf numFmtId="0" fontId="7" fillId="13" borderId="0" xfId="1" applyFill="1" applyAlignment="1">
      <alignment horizontal="left"/>
    </xf>
    <xf numFmtId="0" fontId="18" fillId="14" borderId="0" xfId="0" applyFont="1" applyFill="1" applyBorder="1"/>
    <xf numFmtId="0" fontId="12" fillId="14" borderId="0" xfId="0" applyFont="1" applyFill="1" applyBorder="1"/>
    <xf numFmtId="0" fontId="19" fillId="0" borderId="0" xfId="0" applyFont="1" applyAlignment="1">
      <alignment vertical="top" wrapText="1"/>
    </xf>
    <xf numFmtId="0" fontId="0" fillId="0" borderId="0" xfId="0" applyAlignment="1">
      <alignment wrapText="1"/>
    </xf>
    <xf numFmtId="0" fontId="20" fillId="14" borderId="0" xfId="0" applyFont="1" applyFill="1" applyBorder="1"/>
    <xf numFmtId="0" fontId="21" fillId="0" borderId="0" xfId="0" applyFont="1" applyAlignment="1">
      <alignment vertical="top" wrapText="1"/>
    </xf>
    <xf numFmtId="0" fontId="0" fillId="0" borderId="27" xfId="0" applyBorder="1"/>
    <xf numFmtId="0" fontId="22" fillId="0" borderId="0" xfId="1" applyFont="1" applyFill="1" applyBorder="1" applyAlignment="1">
      <alignment horizontal="left"/>
    </xf>
    <xf numFmtId="0" fontId="7" fillId="0" borderId="0" xfId="1" applyBorder="1" applyAlignment="1">
      <alignment horizontal="left"/>
    </xf>
    <xf numFmtId="0" fontId="7" fillId="0" borderId="0" xfId="1" applyAlignment="1">
      <alignment horizontal="left" indent="1"/>
    </xf>
    <xf numFmtId="0" fontId="23" fillId="0" borderId="0" xfId="0" applyFont="1" applyAlignment="1">
      <alignment horizontal="left"/>
    </xf>
    <xf numFmtId="0" fontId="24" fillId="0" borderId="0" xfId="0" applyFont="1" applyAlignment="1">
      <alignment horizontal="left" indent="1"/>
    </xf>
    <xf numFmtId="0" fontId="25" fillId="0" borderId="0" xfId="0" applyFont="1" applyAlignment="1">
      <alignment horizontal="right"/>
    </xf>
    <xf numFmtId="165" fontId="26" fillId="2" borderId="24" xfId="0" applyNumberFormat="1" applyFont="1" applyFill="1" applyBorder="1" applyAlignment="1">
      <alignment horizontal="center" vertical="center"/>
    </xf>
    <xf numFmtId="0" fontId="26" fillId="4" borderId="5" xfId="0" applyFont="1" applyFill="1" applyBorder="1" applyAlignment="1">
      <alignment horizontal="center" vertical="center"/>
    </xf>
    <xf numFmtId="165" fontId="27" fillId="2" borderId="24" xfId="0" applyNumberFormat="1" applyFont="1" applyFill="1" applyBorder="1" applyAlignment="1">
      <alignment horizontal="center" vertical="center"/>
    </xf>
    <xf numFmtId="0" fontId="0" fillId="0" borderId="0" xfId="0" applyFont="1" applyAlignment="1">
      <alignment horizontal="right" wrapText="1"/>
    </xf>
    <xf numFmtId="0" fontId="0" fillId="0" borderId="28" xfId="0" applyFont="1" applyFill="1" applyBorder="1" applyAlignment="1">
      <alignment horizontal="center" wrapText="1"/>
    </xf>
    <xf numFmtId="0" fontId="0" fillId="0" borderId="28" xfId="0" applyFont="1" applyFill="1" applyBorder="1" applyAlignment="1">
      <alignment horizontal="center"/>
    </xf>
    <xf numFmtId="0" fontId="0" fillId="0" borderId="28" xfId="0" applyFont="1" applyBorder="1" applyAlignment="1">
      <alignment horizontal="center"/>
    </xf>
    <xf numFmtId="0" fontId="0" fillId="0" borderId="29" xfId="0" applyBorder="1"/>
    <xf numFmtId="0" fontId="0" fillId="0" borderId="29" xfId="0" applyBorder="1" applyAlignment="1">
      <alignment horizontal="right" vertical="center"/>
    </xf>
    <xf numFmtId="0" fontId="0" fillId="0" borderId="33" xfId="0" applyBorder="1" applyAlignment="1">
      <alignment vertical="center"/>
    </xf>
    <xf numFmtId="0" fontId="0" fillId="0" borderId="34" xfId="0" applyFont="1" applyFill="1" applyBorder="1" applyAlignment="1">
      <alignment horizontal="center" wrapText="1"/>
    </xf>
    <xf numFmtId="0" fontId="26" fillId="4" borderId="38" xfId="0" applyFont="1" applyFill="1" applyBorder="1" applyAlignment="1">
      <alignment horizontal="center" vertical="center"/>
    </xf>
    <xf numFmtId="0" fontId="0" fillId="0" borderId="32" xfId="0" applyBorder="1"/>
    <xf numFmtId="0" fontId="13" fillId="0" borderId="0" xfId="0" applyFont="1" applyAlignment="1">
      <alignment wrapText="1"/>
    </xf>
    <xf numFmtId="0" fontId="26" fillId="2" borderId="24" xfId="0" applyNumberFormat="1" applyFont="1" applyFill="1" applyBorder="1" applyAlignment="1">
      <alignment horizontal="center" vertical="center"/>
    </xf>
    <xf numFmtId="0" fontId="29" fillId="0" borderId="0" xfId="0" applyFont="1"/>
    <xf numFmtId="0" fontId="30" fillId="0" borderId="0" xfId="0" applyFont="1"/>
    <xf numFmtId="164" fontId="1" fillId="0" borderId="39" xfId="0" applyNumberFormat="1" applyFont="1" applyFill="1" applyBorder="1" applyAlignment="1">
      <alignment vertical="center"/>
    </xf>
    <xf numFmtId="164" fontId="1" fillId="0" borderId="40" xfId="0" applyNumberFormat="1" applyFont="1" applyFill="1" applyBorder="1" applyAlignment="1">
      <alignment vertical="center"/>
    </xf>
    <xf numFmtId="164" fontId="1" fillId="12" borderId="40" xfId="0" applyNumberFormat="1" applyFont="1" applyFill="1" applyBorder="1" applyAlignment="1">
      <alignment vertical="center"/>
    </xf>
    <xf numFmtId="164" fontId="1" fillId="12" borderId="40" xfId="0" applyNumberFormat="1" applyFont="1" applyFill="1" applyBorder="1" applyAlignment="1">
      <alignment horizontal="center" vertical="center"/>
    </xf>
    <xf numFmtId="0" fontId="1" fillId="12" borderId="40" xfId="0" applyFont="1" applyFill="1" applyBorder="1" applyAlignment="1">
      <alignment vertical="center"/>
    </xf>
    <xf numFmtId="0" fontId="7" fillId="0" borderId="0" xfId="1" applyFill="1" applyBorder="1" applyAlignment="1">
      <alignment horizontal="left"/>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xf numFmtId="0" fontId="33" fillId="0" borderId="0" xfId="0" applyFont="1" applyAlignment="1">
      <alignment horizontal="right"/>
    </xf>
    <xf numFmtId="166" fontId="35" fillId="0" borderId="43" xfId="0" applyNumberFormat="1" applyFont="1" applyBorder="1" applyAlignment="1">
      <alignment horizontal="left" vertical="center"/>
    </xf>
    <xf numFmtId="0" fontId="35" fillId="0" borderId="44" xfId="0" applyFont="1" applyBorder="1" applyAlignment="1">
      <alignment horizontal="right" vertical="center" indent="1"/>
    </xf>
    <xf numFmtId="166" fontId="35" fillId="0" borderId="45" xfId="0" applyNumberFormat="1" applyFont="1" applyBorder="1" applyAlignment="1">
      <alignment horizontal="left" vertical="center"/>
    </xf>
    <xf numFmtId="0" fontId="35" fillId="0" borderId="45" xfId="0" applyFont="1" applyBorder="1" applyAlignment="1">
      <alignment vertical="center"/>
    </xf>
    <xf numFmtId="166" fontId="35" fillId="0" borderId="46" xfId="0" applyNumberFormat="1" applyFont="1" applyBorder="1" applyAlignment="1">
      <alignment horizontal="left" vertical="center"/>
    </xf>
    <xf numFmtId="0" fontId="35" fillId="0" borderId="47" xfId="0" applyFont="1" applyBorder="1" applyAlignment="1">
      <alignment horizontal="right" vertical="center" indent="1"/>
    </xf>
    <xf numFmtId="0" fontId="35" fillId="0" borderId="46" xfId="0" applyFont="1" applyBorder="1" applyAlignment="1">
      <alignment vertical="center"/>
    </xf>
    <xf numFmtId="167" fontId="0" fillId="0" borderId="0" xfId="0" applyNumberFormat="1"/>
    <xf numFmtId="0" fontId="36" fillId="0" borderId="0" xfId="0" applyFont="1" applyBorder="1" applyAlignment="1"/>
    <xf numFmtId="0" fontId="30" fillId="0" borderId="0" xfId="0" applyFont="1" applyAlignment="1">
      <alignment wrapText="1"/>
    </xf>
    <xf numFmtId="0" fontId="9" fillId="0" borderId="0" xfId="0" applyFont="1"/>
    <xf numFmtId="0" fontId="0" fillId="0" borderId="0" xfId="0" applyFill="1" applyBorder="1" applyAlignment="1">
      <alignment horizontal="center"/>
    </xf>
    <xf numFmtId="0" fontId="0" fillId="0" borderId="23" xfId="0" applyFill="1" applyBorder="1"/>
    <xf numFmtId="0" fontId="0" fillId="0" borderId="48" xfId="0" applyFill="1" applyBorder="1" applyAlignment="1">
      <alignment horizontal="center" vertical="center" textRotation="90"/>
    </xf>
    <xf numFmtId="14" fontId="9" fillId="0" borderId="49" xfId="0" applyNumberFormat="1" applyFont="1" applyFill="1" applyBorder="1" applyAlignment="1">
      <alignment horizontal="left"/>
    </xf>
    <xf numFmtId="0" fontId="9" fillId="0" borderId="49" xfId="0" applyFont="1" applyFill="1" applyBorder="1"/>
    <xf numFmtId="0" fontId="9" fillId="0" borderId="48" xfId="0" applyFont="1" applyFill="1" applyBorder="1"/>
    <xf numFmtId="0" fontId="0" fillId="17" borderId="50" xfId="0" applyFont="1" applyFill="1" applyBorder="1" applyAlignment="1">
      <alignment horizontal="center" vertical="center"/>
    </xf>
    <xf numFmtId="0" fontId="0" fillId="17" borderId="51" xfId="0" applyFont="1" applyFill="1" applyBorder="1" applyAlignment="1">
      <alignment horizontal="center" vertical="center"/>
    </xf>
    <xf numFmtId="0" fontId="0" fillId="17" borderId="52" xfId="0" applyFont="1" applyFill="1" applyBorder="1" applyAlignment="1">
      <alignment horizontal="center" vertical="center"/>
    </xf>
    <xf numFmtId="0" fontId="9" fillId="10" borderId="26" xfId="0" applyFont="1" applyFill="1" applyBorder="1" applyAlignment="1">
      <alignment horizontal="center" textRotation="90" wrapText="1"/>
    </xf>
    <xf numFmtId="0" fontId="0" fillId="0" borderId="17" xfId="0" applyFont="1" applyFill="1" applyBorder="1" applyAlignment="1">
      <alignment horizontal="center" textRotation="90"/>
    </xf>
    <xf numFmtId="0" fontId="0" fillId="0" borderId="18" xfId="0" applyFont="1" applyFill="1" applyBorder="1" applyAlignment="1">
      <alignment horizontal="center" textRotation="90"/>
    </xf>
    <xf numFmtId="0" fontId="0" fillId="0" borderId="19" xfId="0" applyFont="1" applyFill="1" applyBorder="1" applyAlignment="1">
      <alignment horizontal="center" textRotation="90"/>
    </xf>
    <xf numFmtId="0" fontId="0" fillId="6" borderId="11" xfId="0" applyFont="1" applyFill="1" applyBorder="1" applyAlignment="1">
      <alignment horizontal="center" textRotation="90"/>
    </xf>
    <xf numFmtId="0" fontId="0" fillId="6" borderId="12" xfId="0" applyFont="1" applyFill="1" applyBorder="1" applyAlignment="1">
      <alignment horizontal="center" textRotation="90"/>
    </xf>
    <xf numFmtId="0" fontId="0" fillId="6" borderId="13" xfId="0" applyFont="1" applyFill="1" applyBorder="1" applyAlignment="1">
      <alignment horizontal="center" textRotation="90"/>
    </xf>
    <xf numFmtId="0" fontId="0" fillId="16" borderId="14" xfId="0" applyFont="1" applyFill="1" applyBorder="1" applyAlignment="1">
      <alignment horizontal="center" textRotation="90"/>
    </xf>
    <xf numFmtId="0" fontId="0" fillId="16" borderId="15" xfId="0" applyFont="1" applyFill="1" applyBorder="1" applyAlignment="1">
      <alignment horizontal="center" textRotation="90"/>
    </xf>
    <xf numFmtId="0" fontId="0" fillId="16" borderId="16" xfId="0" applyFont="1" applyFill="1" applyBorder="1" applyAlignment="1">
      <alignment horizontal="center" textRotation="90"/>
    </xf>
    <xf numFmtId="14" fontId="0" fillId="15" borderId="29" xfId="0" applyNumberFormat="1" applyFont="1" applyFill="1" applyBorder="1" applyAlignment="1">
      <alignment horizontal="left" vertical="center" indent="1"/>
    </xf>
    <xf numFmtId="14" fontId="0" fillId="15" borderId="31" xfId="0" applyNumberFormat="1" applyFont="1" applyFill="1" applyBorder="1" applyAlignment="1">
      <alignment horizontal="left" vertical="center" indent="1"/>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9" fillId="10" borderId="30" xfId="0" applyFont="1" applyFill="1" applyBorder="1" applyAlignment="1">
      <alignment horizontal="center" textRotation="90" wrapText="1"/>
    </xf>
    <xf numFmtId="0" fontId="0" fillId="11" borderId="17" xfId="0" applyFont="1" applyFill="1" applyBorder="1" applyAlignment="1">
      <alignment horizontal="center" textRotation="90"/>
    </xf>
    <xf numFmtId="0" fontId="0" fillId="11" borderId="18" xfId="0" applyFont="1" applyFill="1" applyBorder="1" applyAlignment="1">
      <alignment horizontal="center" textRotation="90"/>
    </xf>
    <xf numFmtId="0" fontId="0" fillId="11" borderId="19" xfId="0" applyFont="1" applyFill="1" applyBorder="1" applyAlignment="1">
      <alignment horizontal="center" textRotation="90"/>
    </xf>
    <xf numFmtId="0" fontId="12" fillId="9" borderId="35" xfId="0" applyFont="1" applyFill="1" applyBorder="1" applyAlignment="1">
      <alignment horizontal="center" textRotation="90"/>
    </xf>
    <xf numFmtId="0" fontId="12" fillId="9" borderId="36" xfId="0" applyFont="1" applyFill="1" applyBorder="1" applyAlignment="1">
      <alignment horizontal="center" textRotation="90"/>
    </xf>
    <xf numFmtId="0" fontId="12" fillId="9" borderId="37" xfId="0" applyFont="1" applyFill="1" applyBorder="1" applyAlignment="1">
      <alignment horizontal="center" textRotation="90"/>
    </xf>
    <xf numFmtId="0" fontId="0" fillId="3" borderId="8" xfId="0" applyFill="1" applyBorder="1" applyAlignment="1">
      <alignment horizontal="center" vertical="center" textRotation="90"/>
    </xf>
    <xf numFmtId="0" fontId="0" fillId="8" borderId="20" xfId="0" applyFont="1" applyFill="1" applyBorder="1" applyAlignment="1">
      <alignment horizontal="center" vertical="center" textRotation="90" wrapText="1"/>
    </xf>
    <xf numFmtId="0" fontId="0" fillId="8" borderId="21" xfId="0" applyFont="1" applyFill="1" applyBorder="1" applyAlignment="1">
      <alignment horizontal="center" vertical="center" textRotation="90" wrapText="1"/>
    </xf>
    <xf numFmtId="0" fontId="0" fillId="8" borderId="22" xfId="0" applyFont="1" applyFill="1" applyBorder="1" applyAlignment="1">
      <alignment horizontal="center" vertical="center" textRotation="90" wrapText="1"/>
    </xf>
    <xf numFmtId="14" fontId="0" fillId="0" borderId="23" xfId="0" applyNumberFormat="1" applyFont="1" applyFill="1" applyBorder="1" applyAlignment="1">
      <alignment horizontal="center" vertical="center" textRotation="90" wrapText="1"/>
    </xf>
    <xf numFmtId="0" fontId="34" fillId="18" borderId="42" xfId="0" applyFont="1" applyFill="1" applyBorder="1" applyAlignment="1">
      <alignment horizontal="center" vertical="center"/>
    </xf>
    <xf numFmtId="0" fontId="38" fillId="0" borderId="0" xfId="0" applyFont="1" applyAlignment="1">
      <alignment horizontal="center" vertical="center"/>
    </xf>
    <xf numFmtId="0" fontId="38" fillId="0" borderId="41" xfId="0" applyFont="1" applyBorder="1" applyAlignment="1">
      <alignment horizontal="center" vertical="center"/>
    </xf>
    <xf numFmtId="0" fontId="38" fillId="0" borderId="0" xfId="0" applyFont="1" applyAlignment="1">
      <alignment horizontal="left" vertical="center"/>
    </xf>
    <xf numFmtId="0" fontId="38" fillId="0" borderId="41" xfId="0" applyFont="1" applyBorder="1" applyAlignment="1">
      <alignment horizontal="left" vertical="center"/>
    </xf>
    <xf numFmtId="0" fontId="37" fillId="0" borderId="41" xfId="1" applyFont="1" applyBorder="1" applyAlignment="1">
      <alignment horizontal="right"/>
    </xf>
    <xf numFmtId="0" fontId="7" fillId="0" borderId="0" xfId="1" applyFill="1" applyAlignment="1">
      <alignment horizontal="right"/>
    </xf>
    <xf numFmtId="0" fontId="40" fillId="0" borderId="0" xfId="1" applyFont="1" applyFill="1"/>
    <xf numFmtId="0" fontId="40" fillId="0" borderId="0" xfId="1" applyFont="1" applyFill="1" applyBorder="1" applyAlignment="1">
      <alignment horizontal="right" vertical="center" indent="1"/>
    </xf>
    <xf numFmtId="0" fontId="39" fillId="0" borderId="0" xfId="1" applyFont="1" applyFill="1"/>
    <xf numFmtId="0" fontId="40" fillId="0" borderId="0" xfId="1" applyFont="1" applyFill="1" applyBorder="1" applyAlignment="1">
      <alignment horizontal="left" vertical="center" indent="1"/>
    </xf>
    <xf numFmtId="0" fontId="40" fillId="6" borderId="0" xfId="1" applyFont="1" applyFill="1" applyAlignment="1">
      <alignment horizontal="left"/>
    </xf>
    <xf numFmtId="0" fontId="40" fillId="6" borderId="0" xfId="1" applyFont="1" applyFill="1" applyAlignment="1">
      <alignment horizontal="left" wrapText="1"/>
    </xf>
  </cellXfs>
  <cellStyles count="2">
    <cellStyle name="Link" xfId="1" builtinId="8"/>
    <cellStyle name="Standard" xfId="0" builtinId="0"/>
  </cellStyles>
  <dxfs count="107">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border>
        <left style="thin">
          <color theme="1" tint="0.499984740745262"/>
        </left>
        <vertical/>
        <horizontal/>
      </border>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103909</xdr:colOff>
      <xdr:row>0</xdr:row>
      <xdr:rowOff>329046</xdr:rowOff>
    </xdr:from>
    <xdr:to>
      <xdr:col>23</xdr:col>
      <xdr:colOff>740395</xdr:colOff>
      <xdr:row>2</xdr:row>
      <xdr:rowOff>119152</xdr:rowOff>
    </xdr:to>
    <xdr:pic>
      <xdr:nvPicPr>
        <xdr:cNvPr id="2" name="Grafik 1">
          <a:hlinkClick xmlns:r="http://schemas.openxmlformats.org/officeDocument/2006/relationships" r:id="rId1"/>
          <a:extLst>
            <a:ext uri="{FF2B5EF4-FFF2-40B4-BE49-F238E27FC236}">
              <a16:creationId xmlns:a16="http://schemas.microsoft.com/office/drawing/2014/main" id="{F5C42D3D-9E7E-4496-8D96-632029225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63009" y="329046"/>
          <a:ext cx="2960586" cy="57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personalplaner-pro/" TargetMode="External"/><Relationship Id="rId1" Type="http://schemas.openxmlformats.org/officeDocument/2006/relationships/hyperlink" Target="http://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personalplaner-pro/" TargetMode="External"/><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6" Type="http://schemas.openxmlformats.org/officeDocument/2006/relationships/drawing" Target="../drawings/drawing2.xm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5" Type="http://schemas.openxmlformats.org/officeDocument/2006/relationships/printerSettings" Target="../printerSettings/printerSettings4.bin"/><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D3" sqref="D3"/>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58" customWidth="1"/>
    <col min="10" max="12" width="4.85546875" style="1" customWidth="1"/>
    <col min="13" max="21" width="4.85546875" customWidth="1"/>
  </cols>
  <sheetData>
    <row r="1" spans="1:380" ht="21.75" customHeight="1" x14ac:dyDescent="0.25">
      <c r="C1" s="8" t="s">
        <v>48</v>
      </c>
      <c r="E1" s="53"/>
      <c r="F1" s="54" t="s">
        <v>79</v>
      </c>
      <c r="G1" s="103">
        <v>44197</v>
      </c>
      <c r="H1" s="103"/>
      <c r="I1" s="104"/>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x14ac:dyDescent="0.25">
      <c r="C2" s="19">
        <f>YEAR(G1)</f>
        <v>2021</v>
      </c>
      <c r="D2" s="49" t="s">
        <v>78</v>
      </c>
      <c r="E2" s="52"/>
      <c r="F2" s="50" t="s">
        <v>77</v>
      </c>
      <c r="G2" s="51"/>
      <c r="H2" s="50" t="s">
        <v>76</v>
      </c>
      <c r="I2" s="56" t="s">
        <v>75</v>
      </c>
      <c r="J2" s="109" t="str">
        <f t="shared" ref="J2:BU2" si="0">IF(ISNA(VLOOKUP(J8,Feiertage1,1,FALSE)),"",VLOOKUP(J8,Feiertage1,2,FALSE))</f>
        <v>Neujahr</v>
      </c>
      <c r="K2" s="93" t="str">
        <f t="shared" si="0"/>
        <v/>
      </c>
      <c r="L2" s="93" t="str">
        <f t="shared" si="0"/>
        <v/>
      </c>
      <c r="M2" s="93" t="str">
        <f t="shared" si="0"/>
        <v/>
      </c>
      <c r="N2" s="93" t="str">
        <f t="shared" si="0"/>
        <v/>
      </c>
      <c r="O2" s="93" t="str">
        <f t="shared" si="0"/>
        <v>Heilige 3 Könige</v>
      </c>
      <c r="P2" s="93" t="str">
        <f t="shared" si="0"/>
        <v/>
      </c>
      <c r="Q2" s="93" t="str">
        <f t="shared" si="0"/>
        <v/>
      </c>
      <c r="R2" s="93" t="str">
        <f t="shared" si="0"/>
        <v/>
      </c>
      <c r="S2" s="93" t="str">
        <f t="shared" si="0"/>
        <v/>
      </c>
      <c r="T2" s="93" t="str">
        <f t="shared" si="0"/>
        <v/>
      </c>
      <c r="U2" s="93" t="str">
        <f t="shared" si="0"/>
        <v/>
      </c>
      <c r="V2" s="93" t="str">
        <f t="shared" si="0"/>
        <v/>
      </c>
      <c r="W2" s="93" t="str">
        <f t="shared" si="0"/>
        <v/>
      </c>
      <c r="X2" s="93" t="str">
        <f t="shared" si="0"/>
        <v/>
      </c>
      <c r="Y2" s="93" t="str">
        <f t="shared" si="0"/>
        <v/>
      </c>
      <c r="Z2" s="93" t="str">
        <f t="shared" si="0"/>
        <v/>
      </c>
      <c r="AA2" s="93" t="str">
        <f t="shared" si="0"/>
        <v/>
      </c>
      <c r="AB2" s="93" t="str">
        <f t="shared" si="0"/>
        <v/>
      </c>
      <c r="AC2" s="93" t="str">
        <f t="shared" si="0"/>
        <v/>
      </c>
      <c r="AD2" s="93" t="str">
        <f t="shared" si="0"/>
        <v/>
      </c>
      <c r="AE2" s="93" t="str">
        <f t="shared" si="0"/>
        <v/>
      </c>
      <c r="AF2" s="93" t="str">
        <f t="shared" si="0"/>
        <v/>
      </c>
      <c r="AG2" s="93" t="str">
        <f t="shared" si="0"/>
        <v/>
      </c>
      <c r="AH2" s="93" t="str">
        <f t="shared" si="0"/>
        <v/>
      </c>
      <c r="AI2" s="93" t="str">
        <f t="shared" si="0"/>
        <v/>
      </c>
      <c r="AJ2" s="93" t="str">
        <f t="shared" si="0"/>
        <v/>
      </c>
      <c r="AK2" s="93" t="str">
        <f t="shared" si="0"/>
        <v/>
      </c>
      <c r="AL2" s="93" t="str">
        <f t="shared" si="0"/>
        <v/>
      </c>
      <c r="AM2" s="93" t="str">
        <f t="shared" si="0"/>
        <v/>
      </c>
      <c r="AN2" s="93" t="str">
        <f t="shared" si="0"/>
        <v/>
      </c>
      <c r="AO2" s="93" t="str">
        <f t="shared" si="0"/>
        <v>Geburtstag Hans Muster</v>
      </c>
      <c r="AP2" s="93" t="str">
        <f t="shared" si="0"/>
        <v/>
      </c>
      <c r="AQ2" s="93" t="str">
        <f t="shared" si="0"/>
        <v/>
      </c>
      <c r="AR2" s="93" t="str">
        <f t="shared" si="0"/>
        <v/>
      </c>
      <c r="AS2" s="93" t="str">
        <f t="shared" si="0"/>
        <v/>
      </c>
      <c r="AT2" s="93" t="str">
        <f t="shared" si="0"/>
        <v/>
      </c>
      <c r="AU2" s="93" t="str">
        <f t="shared" si="0"/>
        <v/>
      </c>
      <c r="AV2" s="93" t="str">
        <f t="shared" si="0"/>
        <v/>
      </c>
      <c r="AW2" s="93" t="str">
        <f t="shared" si="0"/>
        <v/>
      </c>
      <c r="AX2" s="93" t="str">
        <f t="shared" si="0"/>
        <v/>
      </c>
      <c r="AY2" s="93" t="str">
        <f t="shared" si="0"/>
        <v/>
      </c>
      <c r="AZ2" s="93" t="str">
        <f t="shared" si="0"/>
        <v/>
      </c>
      <c r="BA2" s="93" t="str">
        <f t="shared" si="0"/>
        <v/>
      </c>
      <c r="BB2" s="93" t="str">
        <f t="shared" si="0"/>
        <v/>
      </c>
      <c r="BC2" s="93" t="str">
        <f t="shared" si="0"/>
        <v/>
      </c>
      <c r="BD2" s="93" t="str">
        <f t="shared" si="0"/>
        <v/>
      </c>
      <c r="BE2" s="93" t="str">
        <f t="shared" si="0"/>
        <v/>
      </c>
      <c r="BF2" s="93" t="str">
        <f t="shared" si="0"/>
        <v/>
      </c>
      <c r="BG2" s="93" t="str">
        <f t="shared" si="0"/>
        <v/>
      </c>
      <c r="BH2" s="93" t="str">
        <f t="shared" si="0"/>
        <v/>
      </c>
      <c r="BI2" s="93" t="str">
        <f t="shared" si="0"/>
        <v/>
      </c>
      <c r="BJ2" s="93" t="str">
        <f t="shared" si="0"/>
        <v/>
      </c>
      <c r="BK2" s="93" t="str">
        <f t="shared" si="0"/>
        <v/>
      </c>
      <c r="BL2" s="93" t="str">
        <f t="shared" si="0"/>
        <v/>
      </c>
      <c r="BM2" s="93" t="str">
        <f t="shared" si="0"/>
        <v/>
      </c>
      <c r="BN2" s="93" t="str">
        <f t="shared" si="0"/>
        <v/>
      </c>
      <c r="BO2" s="93" t="str">
        <f t="shared" si="0"/>
        <v/>
      </c>
      <c r="BP2" s="93" t="str">
        <f t="shared" si="0"/>
        <v/>
      </c>
      <c r="BQ2" s="93" t="str">
        <f t="shared" si="0"/>
        <v/>
      </c>
      <c r="BR2" s="93" t="str">
        <f t="shared" si="0"/>
        <v/>
      </c>
      <c r="BS2" s="93" t="str">
        <f t="shared" si="0"/>
        <v/>
      </c>
      <c r="BT2" s="93" t="str">
        <f t="shared" si="0"/>
        <v/>
      </c>
      <c r="BU2" s="93" t="str">
        <f t="shared" si="0"/>
        <v/>
      </c>
      <c r="BV2" s="93" t="str">
        <f t="shared" ref="BV2:EG2" si="1">IF(ISNA(VLOOKUP(BV8,Feiertage1,1,FALSE)),"",VLOOKUP(BV8,Feiertage1,2,FALSE))</f>
        <v/>
      </c>
      <c r="BW2" s="93" t="str">
        <f t="shared" si="1"/>
        <v/>
      </c>
      <c r="BX2" s="93" t="str">
        <f t="shared" si="1"/>
        <v/>
      </c>
      <c r="BY2" s="93" t="str">
        <f t="shared" si="1"/>
        <v/>
      </c>
      <c r="BZ2" s="93" t="str">
        <f t="shared" si="1"/>
        <v/>
      </c>
      <c r="CA2" s="93" t="str">
        <f t="shared" si="1"/>
        <v/>
      </c>
      <c r="CB2" s="93" t="str">
        <f t="shared" si="1"/>
        <v/>
      </c>
      <c r="CC2" s="93" t="str">
        <f t="shared" si="1"/>
        <v/>
      </c>
      <c r="CD2" s="93" t="str">
        <f t="shared" si="1"/>
        <v/>
      </c>
      <c r="CE2" s="93" t="str">
        <f t="shared" si="1"/>
        <v/>
      </c>
      <c r="CF2" s="93" t="str">
        <f t="shared" si="1"/>
        <v/>
      </c>
      <c r="CG2" s="93" t="str">
        <f t="shared" si="1"/>
        <v/>
      </c>
      <c r="CH2" s="93" t="str">
        <f t="shared" si="1"/>
        <v/>
      </c>
      <c r="CI2" s="93" t="str">
        <f t="shared" si="1"/>
        <v/>
      </c>
      <c r="CJ2" s="93" t="str">
        <f t="shared" si="1"/>
        <v/>
      </c>
      <c r="CK2" s="93" t="str">
        <f t="shared" si="1"/>
        <v/>
      </c>
      <c r="CL2" s="93" t="str">
        <f t="shared" si="1"/>
        <v/>
      </c>
      <c r="CM2" s="93" t="str">
        <f t="shared" si="1"/>
        <v/>
      </c>
      <c r="CN2" s="93" t="str">
        <f t="shared" si="1"/>
        <v/>
      </c>
      <c r="CO2" s="93" t="str">
        <f t="shared" si="1"/>
        <v/>
      </c>
      <c r="CP2" s="93" t="str">
        <f t="shared" si="1"/>
        <v/>
      </c>
      <c r="CQ2" s="93" t="str">
        <f t="shared" si="1"/>
        <v/>
      </c>
      <c r="CR2" s="93" t="str">
        <f t="shared" si="1"/>
        <v/>
      </c>
      <c r="CS2" s="93" t="str">
        <f t="shared" si="1"/>
        <v/>
      </c>
      <c r="CT2" s="93" t="str">
        <f t="shared" si="1"/>
        <v/>
      </c>
      <c r="CU2" s="93" t="str">
        <f t="shared" si="1"/>
        <v/>
      </c>
      <c r="CV2" s="93" t="str">
        <f t="shared" si="1"/>
        <v/>
      </c>
      <c r="CW2" s="93" t="str">
        <f t="shared" si="1"/>
        <v>Karfreitag</v>
      </c>
      <c r="CX2" s="93" t="str">
        <f t="shared" si="1"/>
        <v/>
      </c>
      <c r="CY2" s="93" t="str">
        <f t="shared" si="1"/>
        <v>Ostersonntag</v>
      </c>
      <c r="CZ2" s="93" t="str">
        <f t="shared" si="1"/>
        <v>Ostermontag</v>
      </c>
      <c r="DA2" s="93" t="str">
        <f t="shared" si="1"/>
        <v/>
      </c>
      <c r="DB2" s="93" t="str">
        <f t="shared" si="1"/>
        <v/>
      </c>
      <c r="DC2" s="93" t="str">
        <f t="shared" si="1"/>
        <v/>
      </c>
      <c r="DD2" s="93" t="str">
        <f t="shared" si="1"/>
        <v/>
      </c>
      <c r="DE2" s="93" t="str">
        <f t="shared" si="1"/>
        <v/>
      </c>
      <c r="DF2" s="93" t="str">
        <f t="shared" si="1"/>
        <v/>
      </c>
      <c r="DG2" s="93" t="str">
        <f t="shared" si="1"/>
        <v/>
      </c>
      <c r="DH2" s="93" t="str">
        <f t="shared" si="1"/>
        <v/>
      </c>
      <c r="DI2" s="93" t="str">
        <f t="shared" si="1"/>
        <v/>
      </c>
      <c r="DJ2" s="93" t="str">
        <f t="shared" si="1"/>
        <v/>
      </c>
      <c r="DK2" s="93" t="str">
        <f t="shared" si="1"/>
        <v/>
      </c>
      <c r="DL2" s="93" t="str">
        <f t="shared" si="1"/>
        <v/>
      </c>
      <c r="DM2" s="93" t="str">
        <f t="shared" si="1"/>
        <v/>
      </c>
      <c r="DN2" s="93" t="str">
        <f t="shared" si="1"/>
        <v/>
      </c>
      <c r="DO2" s="93" t="str">
        <f t="shared" si="1"/>
        <v/>
      </c>
      <c r="DP2" s="93" t="str">
        <f t="shared" si="1"/>
        <v/>
      </c>
      <c r="DQ2" s="93" t="str">
        <f t="shared" si="1"/>
        <v/>
      </c>
      <c r="DR2" s="93" t="str">
        <f t="shared" si="1"/>
        <v/>
      </c>
      <c r="DS2" s="93" t="str">
        <f t="shared" si="1"/>
        <v/>
      </c>
      <c r="DT2" s="93" t="str">
        <f t="shared" si="1"/>
        <v/>
      </c>
      <c r="DU2" s="93" t="str">
        <f t="shared" si="1"/>
        <v/>
      </c>
      <c r="DV2" s="93" t="str">
        <f t="shared" si="1"/>
        <v/>
      </c>
      <c r="DW2" s="93" t="str">
        <f t="shared" si="1"/>
        <v/>
      </c>
      <c r="DX2" s="93" t="str">
        <f t="shared" si="1"/>
        <v/>
      </c>
      <c r="DY2" s="93" t="str">
        <f t="shared" si="1"/>
        <v/>
      </c>
      <c r="DZ2" s="93" t="str">
        <f t="shared" si="1"/>
        <v>1. Mai/Tag der Arbeit</v>
      </c>
      <c r="EA2" s="93" t="str">
        <f t="shared" si="1"/>
        <v/>
      </c>
      <c r="EB2" s="93" t="str">
        <f t="shared" si="1"/>
        <v/>
      </c>
      <c r="EC2" s="93" t="str">
        <f t="shared" si="1"/>
        <v/>
      </c>
      <c r="ED2" s="93" t="str">
        <f t="shared" si="1"/>
        <v/>
      </c>
      <c r="EE2" s="93" t="str">
        <f t="shared" si="1"/>
        <v/>
      </c>
      <c r="EF2" s="93" t="str">
        <f t="shared" si="1"/>
        <v/>
      </c>
      <c r="EG2" s="93" t="str">
        <f t="shared" si="1"/>
        <v/>
      </c>
      <c r="EH2" s="93" t="str">
        <f t="shared" ref="EH2:GS2" si="2">IF(ISNA(VLOOKUP(EH8,Feiertage1,1,FALSE)),"",VLOOKUP(EH8,Feiertage1,2,FALSE))</f>
        <v/>
      </c>
      <c r="EI2" s="93" t="str">
        <f t="shared" si="2"/>
        <v/>
      </c>
      <c r="EJ2" s="93" t="str">
        <f t="shared" si="2"/>
        <v/>
      </c>
      <c r="EK2" s="93" t="str">
        <f t="shared" si="2"/>
        <v/>
      </c>
      <c r="EL2" s="93" t="str">
        <f t="shared" si="2"/>
        <v>Ch. Himmelfahrt (Vatertag)</v>
      </c>
      <c r="EM2" s="93" t="str">
        <f t="shared" si="2"/>
        <v/>
      </c>
      <c r="EN2" s="93" t="str">
        <f t="shared" si="2"/>
        <v/>
      </c>
      <c r="EO2" s="93" t="str">
        <f t="shared" si="2"/>
        <v/>
      </c>
      <c r="EP2" s="93" t="str">
        <f t="shared" si="2"/>
        <v/>
      </c>
      <c r="EQ2" s="93" t="str">
        <f t="shared" si="2"/>
        <v/>
      </c>
      <c r="ER2" s="93" t="str">
        <f t="shared" si="2"/>
        <v/>
      </c>
      <c r="ES2" s="93" t="str">
        <f t="shared" si="2"/>
        <v/>
      </c>
      <c r="ET2" s="93" t="str">
        <f t="shared" si="2"/>
        <v/>
      </c>
      <c r="EU2" s="93" t="str">
        <f t="shared" si="2"/>
        <v/>
      </c>
      <c r="EV2" s="93" t="str">
        <f t="shared" si="2"/>
        <v>Pfingstsonntag</v>
      </c>
      <c r="EW2" s="93" t="str">
        <f t="shared" si="2"/>
        <v>Pfingstmontag</v>
      </c>
      <c r="EX2" s="93" t="str">
        <f t="shared" si="2"/>
        <v/>
      </c>
      <c r="EY2" s="93" t="str">
        <f t="shared" si="2"/>
        <v/>
      </c>
      <c r="EZ2" s="93" t="str">
        <f t="shared" si="2"/>
        <v/>
      </c>
      <c r="FA2" s="93" t="str">
        <f t="shared" si="2"/>
        <v/>
      </c>
      <c r="FB2" s="93" t="str">
        <f t="shared" si="2"/>
        <v/>
      </c>
      <c r="FC2" s="93" t="str">
        <f t="shared" si="2"/>
        <v/>
      </c>
      <c r="FD2" s="93" t="str">
        <f t="shared" si="2"/>
        <v/>
      </c>
      <c r="FE2" s="93" t="str">
        <f t="shared" si="2"/>
        <v/>
      </c>
      <c r="FF2" s="93" t="str">
        <f t="shared" si="2"/>
        <v/>
      </c>
      <c r="FG2" s="93" t="str">
        <f t="shared" si="2"/>
        <v>Fronleichnam</v>
      </c>
      <c r="FH2" s="93" t="str">
        <f t="shared" si="2"/>
        <v/>
      </c>
      <c r="FI2" s="93" t="str">
        <f t="shared" si="2"/>
        <v/>
      </c>
      <c r="FJ2" s="93" t="str">
        <f t="shared" si="2"/>
        <v/>
      </c>
      <c r="FK2" s="93" t="str">
        <f t="shared" si="2"/>
        <v/>
      </c>
      <c r="FL2" s="93" t="str">
        <f t="shared" si="2"/>
        <v/>
      </c>
      <c r="FM2" s="93" t="str">
        <f t="shared" si="2"/>
        <v/>
      </c>
      <c r="FN2" s="93" t="str">
        <f t="shared" si="2"/>
        <v/>
      </c>
      <c r="FO2" s="93" t="str">
        <f t="shared" si="2"/>
        <v/>
      </c>
      <c r="FP2" s="93" t="str">
        <f t="shared" si="2"/>
        <v/>
      </c>
      <c r="FQ2" s="93" t="str">
        <f t="shared" si="2"/>
        <v/>
      </c>
      <c r="FR2" s="93" t="str">
        <f t="shared" si="2"/>
        <v/>
      </c>
      <c r="FS2" s="93" t="str">
        <f t="shared" si="2"/>
        <v/>
      </c>
      <c r="FT2" s="93" t="str">
        <f t="shared" si="2"/>
        <v/>
      </c>
      <c r="FU2" s="93" t="str">
        <f t="shared" si="2"/>
        <v/>
      </c>
      <c r="FV2" s="93" t="str">
        <f t="shared" si="2"/>
        <v/>
      </c>
      <c r="FW2" s="93" t="str">
        <f t="shared" si="2"/>
        <v/>
      </c>
      <c r="FX2" s="93" t="str">
        <f t="shared" si="2"/>
        <v/>
      </c>
      <c r="FY2" s="93" t="str">
        <f t="shared" si="2"/>
        <v/>
      </c>
      <c r="FZ2" s="93" t="str">
        <f t="shared" si="2"/>
        <v/>
      </c>
      <c r="GA2" s="93" t="str">
        <f t="shared" si="2"/>
        <v/>
      </c>
      <c r="GB2" s="93" t="str">
        <f t="shared" si="2"/>
        <v/>
      </c>
      <c r="GC2" s="93" t="str">
        <f t="shared" si="2"/>
        <v/>
      </c>
      <c r="GD2" s="93" t="str">
        <f t="shared" si="2"/>
        <v/>
      </c>
      <c r="GE2" s="93" t="str">
        <f t="shared" si="2"/>
        <v/>
      </c>
      <c r="GF2" s="93" t="str">
        <f t="shared" si="2"/>
        <v/>
      </c>
      <c r="GG2" s="93" t="str">
        <f t="shared" si="2"/>
        <v/>
      </c>
      <c r="GH2" s="93" t="str">
        <f t="shared" si="2"/>
        <v/>
      </c>
      <c r="GI2" s="93" t="str">
        <f t="shared" si="2"/>
        <v/>
      </c>
      <c r="GJ2" s="93" t="str">
        <f t="shared" si="2"/>
        <v/>
      </c>
      <c r="GK2" s="93" t="str">
        <f t="shared" si="2"/>
        <v/>
      </c>
      <c r="GL2" s="93" t="str">
        <f t="shared" si="2"/>
        <v/>
      </c>
      <c r="GM2" s="93" t="str">
        <f t="shared" si="2"/>
        <v/>
      </c>
      <c r="GN2" s="93" t="str">
        <f t="shared" si="2"/>
        <v/>
      </c>
      <c r="GO2" s="93" t="str">
        <f t="shared" si="2"/>
        <v/>
      </c>
      <c r="GP2" s="93" t="str">
        <f t="shared" si="2"/>
        <v/>
      </c>
      <c r="GQ2" s="93" t="str">
        <f t="shared" si="2"/>
        <v/>
      </c>
      <c r="GR2" s="93" t="str">
        <f t="shared" si="2"/>
        <v/>
      </c>
      <c r="GS2" s="93" t="str">
        <f t="shared" si="2"/>
        <v/>
      </c>
      <c r="GT2" s="93" t="str">
        <f t="shared" ref="GT2:JE2" si="3">IF(ISNA(VLOOKUP(GT8,Feiertage1,1,FALSE)),"",VLOOKUP(GT8,Feiertage1,2,FALSE))</f>
        <v/>
      </c>
      <c r="GU2" s="93" t="str">
        <f t="shared" si="3"/>
        <v/>
      </c>
      <c r="GV2" s="93" t="str">
        <f t="shared" si="3"/>
        <v/>
      </c>
      <c r="GW2" s="93" t="str">
        <f t="shared" si="3"/>
        <v/>
      </c>
      <c r="GX2" s="93" t="str">
        <f t="shared" si="3"/>
        <v/>
      </c>
      <c r="GY2" s="93" t="str">
        <f t="shared" si="3"/>
        <v/>
      </c>
      <c r="GZ2" s="93" t="str">
        <f t="shared" si="3"/>
        <v/>
      </c>
      <c r="HA2" s="93" t="str">
        <f t="shared" si="3"/>
        <v/>
      </c>
      <c r="HB2" s="93" t="str">
        <f t="shared" si="3"/>
        <v/>
      </c>
      <c r="HC2" s="93" t="str">
        <f t="shared" si="3"/>
        <v/>
      </c>
      <c r="HD2" s="93" t="str">
        <f t="shared" si="3"/>
        <v/>
      </c>
      <c r="HE2" s="93" t="str">
        <f t="shared" si="3"/>
        <v/>
      </c>
      <c r="HF2" s="93" t="str">
        <f t="shared" si="3"/>
        <v/>
      </c>
      <c r="HG2" s="93" t="str">
        <f t="shared" si="3"/>
        <v/>
      </c>
      <c r="HH2" s="93" t="str">
        <f t="shared" si="3"/>
        <v/>
      </c>
      <c r="HI2" s="93" t="str">
        <f t="shared" si="3"/>
        <v/>
      </c>
      <c r="HJ2" s="93" t="str">
        <f t="shared" si="3"/>
        <v/>
      </c>
      <c r="HK2" s="93" t="str">
        <f t="shared" si="3"/>
        <v/>
      </c>
      <c r="HL2" s="93" t="str">
        <f t="shared" si="3"/>
        <v/>
      </c>
      <c r="HM2" s="93" t="str">
        <f t="shared" si="3"/>
        <v/>
      </c>
      <c r="HN2" s="93" t="str">
        <f t="shared" si="3"/>
        <v/>
      </c>
      <c r="HO2" s="93" t="str">
        <f t="shared" si="3"/>
        <v/>
      </c>
      <c r="HP2" s="93" t="str">
        <f t="shared" si="3"/>
        <v/>
      </c>
      <c r="HQ2" s="93" t="str">
        <f t="shared" si="3"/>
        <v/>
      </c>
      <c r="HR2" s="93" t="str">
        <f t="shared" si="3"/>
        <v/>
      </c>
      <c r="HS2" s="93" t="str">
        <f t="shared" si="3"/>
        <v/>
      </c>
      <c r="HT2" s="93" t="str">
        <f t="shared" si="3"/>
        <v/>
      </c>
      <c r="HU2" s="93" t="str">
        <f t="shared" si="3"/>
        <v/>
      </c>
      <c r="HV2" s="93" t="str">
        <f t="shared" si="3"/>
        <v/>
      </c>
      <c r="HW2" s="93" t="str">
        <f t="shared" si="3"/>
        <v/>
      </c>
      <c r="HX2" s="93" t="str">
        <f t="shared" si="3"/>
        <v/>
      </c>
      <c r="HY2" s="93" t="str">
        <f t="shared" si="3"/>
        <v/>
      </c>
      <c r="HZ2" s="93" t="str">
        <f t="shared" si="3"/>
        <v/>
      </c>
      <c r="IA2" s="93" t="str">
        <f t="shared" si="3"/>
        <v/>
      </c>
      <c r="IB2" s="93" t="str">
        <f t="shared" si="3"/>
        <v/>
      </c>
      <c r="IC2" s="93" t="str">
        <f t="shared" si="3"/>
        <v/>
      </c>
      <c r="ID2" s="93" t="str">
        <f t="shared" si="3"/>
        <v/>
      </c>
      <c r="IE2" s="93" t="str">
        <f t="shared" si="3"/>
        <v/>
      </c>
      <c r="IF2" s="93" t="str">
        <f t="shared" si="3"/>
        <v/>
      </c>
      <c r="IG2" s="93" t="str">
        <f t="shared" si="3"/>
        <v/>
      </c>
      <c r="IH2" s="93" t="str">
        <f t="shared" si="3"/>
        <v/>
      </c>
      <c r="II2" s="93" t="str">
        <f t="shared" si="3"/>
        <v/>
      </c>
      <c r="IJ2" s="93" t="str">
        <f t="shared" si="3"/>
        <v/>
      </c>
      <c r="IK2" s="93" t="str">
        <f t="shared" si="3"/>
        <v/>
      </c>
      <c r="IL2" s="93" t="str">
        <f t="shared" si="3"/>
        <v/>
      </c>
      <c r="IM2" s="93" t="str">
        <f t="shared" si="3"/>
        <v/>
      </c>
      <c r="IN2" s="93" t="str">
        <f t="shared" si="3"/>
        <v/>
      </c>
      <c r="IO2" s="93" t="str">
        <f t="shared" si="3"/>
        <v/>
      </c>
      <c r="IP2" s="93" t="str">
        <f t="shared" si="3"/>
        <v/>
      </c>
      <c r="IQ2" s="93" t="str">
        <f t="shared" si="3"/>
        <v/>
      </c>
      <c r="IR2" s="93" t="str">
        <f t="shared" si="3"/>
        <v/>
      </c>
      <c r="IS2" s="93" t="str">
        <f t="shared" si="3"/>
        <v/>
      </c>
      <c r="IT2" s="93" t="str">
        <f t="shared" si="3"/>
        <v/>
      </c>
      <c r="IU2" s="93" t="str">
        <f t="shared" si="3"/>
        <v/>
      </c>
      <c r="IV2" s="93" t="str">
        <f t="shared" si="3"/>
        <v/>
      </c>
      <c r="IW2" s="93" t="str">
        <f t="shared" si="3"/>
        <v/>
      </c>
      <c r="IX2" s="93" t="str">
        <f t="shared" si="3"/>
        <v/>
      </c>
      <c r="IY2" s="93" t="str">
        <f t="shared" si="3"/>
        <v/>
      </c>
      <c r="IZ2" s="93" t="str">
        <f t="shared" si="3"/>
        <v/>
      </c>
      <c r="JA2" s="93" t="str">
        <f t="shared" si="3"/>
        <v/>
      </c>
      <c r="JB2" s="93" t="str">
        <f t="shared" si="3"/>
        <v/>
      </c>
      <c r="JC2" s="93" t="str">
        <f t="shared" si="3"/>
        <v/>
      </c>
      <c r="JD2" s="93" t="str">
        <f t="shared" si="3"/>
        <v/>
      </c>
      <c r="JE2" s="93" t="str">
        <f t="shared" si="3"/>
        <v/>
      </c>
      <c r="JF2" s="93" t="str">
        <f t="shared" ref="JF2:LQ2" si="4">IF(ISNA(VLOOKUP(JF8,Feiertage1,1,FALSE)),"",VLOOKUP(JF8,Feiertage1,2,FALSE))</f>
        <v/>
      </c>
      <c r="JG2" s="93" t="str">
        <f t="shared" si="4"/>
        <v/>
      </c>
      <c r="JH2" s="93" t="str">
        <f t="shared" si="4"/>
        <v/>
      </c>
      <c r="JI2" s="93" t="str">
        <f t="shared" si="4"/>
        <v/>
      </c>
      <c r="JJ2" s="93" t="str">
        <f t="shared" si="4"/>
        <v/>
      </c>
      <c r="JK2" s="93" t="str">
        <f t="shared" si="4"/>
        <v/>
      </c>
      <c r="JL2" s="93" t="str">
        <f t="shared" si="4"/>
        <v/>
      </c>
      <c r="JM2" s="93" t="str">
        <f t="shared" si="4"/>
        <v/>
      </c>
      <c r="JN2" s="93" t="str">
        <f t="shared" si="4"/>
        <v/>
      </c>
      <c r="JO2" s="93" t="str">
        <f t="shared" si="4"/>
        <v/>
      </c>
      <c r="JP2" s="93" t="str">
        <f t="shared" si="4"/>
        <v/>
      </c>
      <c r="JQ2" s="93" t="str">
        <f t="shared" si="4"/>
        <v/>
      </c>
      <c r="JR2" s="93" t="str">
        <f t="shared" si="4"/>
        <v/>
      </c>
      <c r="JS2" s="93" t="str">
        <f t="shared" si="4"/>
        <v/>
      </c>
      <c r="JT2" s="93" t="str">
        <f t="shared" si="4"/>
        <v/>
      </c>
      <c r="JU2" s="93" t="str">
        <f t="shared" si="4"/>
        <v/>
      </c>
      <c r="JV2" s="93" t="str">
        <f t="shared" si="4"/>
        <v/>
      </c>
      <c r="JW2" s="93" t="str">
        <f t="shared" si="4"/>
        <v/>
      </c>
      <c r="JX2" s="93" t="str">
        <f t="shared" si="4"/>
        <v/>
      </c>
      <c r="JY2" s="93" t="str">
        <f t="shared" si="4"/>
        <v>Tag d. Deut. Einheit</v>
      </c>
      <c r="JZ2" s="93" t="str">
        <f t="shared" si="4"/>
        <v/>
      </c>
      <c r="KA2" s="93" t="str">
        <f t="shared" si="4"/>
        <v/>
      </c>
      <c r="KB2" s="93" t="str">
        <f t="shared" si="4"/>
        <v/>
      </c>
      <c r="KC2" s="93" t="str">
        <f t="shared" si="4"/>
        <v/>
      </c>
      <c r="KD2" s="93" t="str">
        <f t="shared" si="4"/>
        <v/>
      </c>
      <c r="KE2" s="93" t="str">
        <f t="shared" si="4"/>
        <v/>
      </c>
      <c r="KF2" s="93" t="str">
        <f t="shared" si="4"/>
        <v/>
      </c>
      <c r="KG2" s="93" t="str">
        <f t="shared" si="4"/>
        <v/>
      </c>
      <c r="KH2" s="93" t="str">
        <f t="shared" si="4"/>
        <v/>
      </c>
      <c r="KI2" s="93" t="str">
        <f t="shared" si="4"/>
        <v/>
      </c>
      <c r="KJ2" s="93" t="str">
        <f t="shared" si="4"/>
        <v/>
      </c>
      <c r="KK2" s="93" t="str">
        <f t="shared" si="4"/>
        <v/>
      </c>
      <c r="KL2" s="93" t="str">
        <f t="shared" si="4"/>
        <v/>
      </c>
      <c r="KM2" s="93" t="str">
        <f t="shared" si="4"/>
        <v/>
      </c>
      <c r="KN2" s="93" t="str">
        <f t="shared" si="4"/>
        <v/>
      </c>
      <c r="KO2" s="93" t="str">
        <f t="shared" si="4"/>
        <v/>
      </c>
      <c r="KP2" s="93" t="str">
        <f t="shared" si="4"/>
        <v/>
      </c>
      <c r="KQ2" s="93" t="str">
        <f t="shared" si="4"/>
        <v/>
      </c>
      <c r="KR2" s="93" t="str">
        <f t="shared" si="4"/>
        <v/>
      </c>
      <c r="KS2" s="93" t="str">
        <f t="shared" si="4"/>
        <v/>
      </c>
      <c r="KT2" s="93" t="str">
        <f t="shared" si="4"/>
        <v/>
      </c>
      <c r="KU2" s="93" t="str">
        <f t="shared" si="4"/>
        <v/>
      </c>
      <c r="KV2" s="93" t="str">
        <f t="shared" si="4"/>
        <v/>
      </c>
      <c r="KW2" s="93" t="str">
        <f t="shared" si="4"/>
        <v/>
      </c>
      <c r="KX2" s="93" t="str">
        <f t="shared" si="4"/>
        <v/>
      </c>
      <c r="KY2" s="93" t="str">
        <f t="shared" si="4"/>
        <v/>
      </c>
      <c r="KZ2" s="93" t="str">
        <f t="shared" si="4"/>
        <v/>
      </c>
      <c r="LA2" s="93" t="str">
        <f t="shared" si="4"/>
        <v>Reformationstag</v>
      </c>
      <c r="LB2" s="93" t="str">
        <f t="shared" si="4"/>
        <v>Allerheiligen</v>
      </c>
      <c r="LC2" s="93" t="str">
        <f t="shared" si="4"/>
        <v/>
      </c>
      <c r="LD2" s="93" t="str">
        <f t="shared" si="4"/>
        <v/>
      </c>
      <c r="LE2" s="93" t="str">
        <f t="shared" si="4"/>
        <v/>
      </c>
      <c r="LF2" s="93" t="str">
        <f t="shared" si="4"/>
        <v/>
      </c>
      <c r="LG2" s="93" t="str">
        <f t="shared" si="4"/>
        <v/>
      </c>
      <c r="LH2" s="93" t="str">
        <f t="shared" si="4"/>
        <v/>
      </c>
      <c r="LI2" s="93" t="str">
        <f t="shared" si="4"/>
        <v/>
      </c>
      <c r="LJ2" s="93" t="str">
        <f t="shared" si="4"/>
        <v/>
      </c>
      <c r="LK2" s="93" t="str">
        <f t="shared" si="4"/>
        <v/>
      </c>
      <c r="LL2" s="93" t="str">
        <f t="shared" si="4"/>
        <v/>
      </c>
      <c r="LM2" s="93" t="str">
        <f t="shared" si="4"/>
        <v/>
      </c>
      <c r="LN2" s="93" t="str">
        <f t="shared" si="4"/>
        <v/>
      </c>
      <c r="LO2" s="93" t="str">
        <f t="shared" si="4"/>
        <v/>
      </c>
      <c r="LP2" s="93" t="str">
        <f t="shared" si="4"/>
        <v/>
      </c>
      <c r="LQ2" s="93" t="str">
        <f t="shared" si="4"/>
        <v/>
      </c>
      <c r="LR2" s="93" t="str">
        <f t="shared" ref="LR2:NI2" si="5">IF(ISNA(VLOOKUP(LR8,Feiertage1,1,FALSE)),"",VLOOKUP(LR8,Feiertage1,2,FALSE))</f>
        <v/>
      </c>
      <c r="LS2" s="93" t="str">
        <f t="shared" si="5"/>
        <v/>
      </c>
      <c r="LT2" s="93" t="str">
        <f t="shared" si="5"/>
        <v/>
      </c>
      <c r="LU2" s="93" t="str">
        <f t="shared" si="5"/>
        <v/>
      </c>
      <c r="LV2" s="93" t="str">
        <f t="shared" si="5"/>
        <v/>
      </c>
      <c r="LW2" s="93" t="str">
        <f t="shared" si="5"/>
        <v/>
      </c>
      <c r="LX2" s="93" t="str">
        <f t="shared" si="5"/>
        <v/>
      </c>
      <c r="LY2" s="93" t="str">
        <f t="shared" si="5"/>
        <v/>
      </c>
      <c r="LZ2" s="93" t="str">
        <f t="shared" si="5"/>
        <v/>
      </c>
      <c r="MA2" s="93" t="str">
        <f t="shared" si="5"/>
        <v/>
      </c>
      <c r="MB2" s="93" t="str">
        <f t="shared" si="5"/>
        <v/>
      </c>
      <c r="MC2" s="93" t="str">
        <f t="shared" si="5"/>
        <v/>
      </c>
      <c r="MD2" s="93" t="str">
        <f t="shared" si="5"/>
        <v/>
      </c>
      <c r="ME2" s="93" t="str">
        <f t="shared" si="5"/>
        <v/>
      </c>
      <c r="MF2" s="93" t="str">
        <f t="shared" si="5"/>
        <v/>
      </c>
      <c r="MG2" s="93" t="str">
        <f t="shared" si="5"/>
        <v/>
      </c>
      <c r="MH2" s="93" t="str">
        <f t="shared" si="5"/>
        <v/>
      </c>
      <c r="MI2" s="93" t="str">
        <f t="shared" si="5"/>
        <v/>
      </c>
      <c r="MJ2" s="93" t="str">
        <f t="shared" si="5"/>
        <v/>
      </c>
      <c r="MK2" s="93" t="str">
        <f t="shared" si="5"/>
        <v/>
      </c>
      <c r="ML2" s="93" t="str">
        <f t="shared" si="5"/>
        <v/>
      </c>
      <c r="MM2" s="93" t="str">
        <f t="shared" si="5"/>
        <v/>
      </c>
      <c r="MN2" s="93" t="str">
        <f t="shared" si="5"/>
        <v/>
      </c>
      <c r="MO2" s="93" t="str">
        <f t="shared" si="5"/>
        <v/>
      </c>
      <c r="MP2" s="93" t="str">
        <f t="shared" si="5"/>
        <v/>
      </c>
      <c r="MQ2" s="93" t="str">
        <f t="shared" si="5"/>
        <v/>
      </c>
      <c r="MR2" s="93" t="str">
        <f t="shared" si="5"/>
        <v/>
      </c>
      <c r="MS2" s="93" t="str">
        <f t="shared" si="5"/>
        <v/>
      </c>
      <c r="MT2" s="93" t="str">
        <f t="shared" si="5"/>
        <v/>
      </c>
      <c r="MU2" s="93" t="str">
        <f t="shared" si="5"/>
        <v/>
      </c>
      <c r="MV2" s="93" t="str">
        <f t="shared" si="5"/>
        <v/>
      </c>
      <c r="MW2" s="93" t="str">
        <f t="shared" si="5"/>
        <v/>
      </c>
      <c r="MX2" s="93" t="str">
        <f t="shared" si="5"/>
        <v/>
      </c>
      <c r="MY2" s="93" t="str">
        <f t="shared" si="5"/>
        <v/>
      </c>
      <c r="MZ2" s="93" t="str">
        <f t="shared" si="5"/>
        <v/>
      </c>
      <c r="NA2" s="93" t="str">
        <f t="shared" si="5"/>
        <v/>
      </c>
      <c r="NB2" s="93" t="str">
        <f t="shared" si="5"/>
        <v/>
      </c>
      <c r="NC2" s="93" t="str">
        <f t="shared" si="5"/>
        <v/>
      </c>
      <c r="ND2" s="93" t="str">
        <f t="shared" si="5"/>
        <v>1. Weihnachtstag</v>
      </c>
      <c r="NE2" s="93" t="str">
        <f t="shared" si="5"/>
        <v>2. Weihnachtstag</v>
      </c>
      <c r="NF2" s="93" t="str">
        <f t="shared" si="5"/>
        <v/>
      </c>
      <c r="NG2" s="93" t="str">
        <f t="shared" si="5"/>
        <v/>
      </c>
      <c r="NH2" s="93" t="str">
        <f t="shared" si="5"/>
        <v/>
      </c>
      <c r="NI2" s="93" t="str">
        <f t="shared" si="5"/>
        <v/>
      </c>
      <c r="NJ2" s="93" t="str">
        <f t="shared" ref="NJ2:NP2" si="6">IF(ISNA(VLOOKUP(NJ8,Feiertage1,1,FALSE)),"",VLOOKUP(NJ8,Feiertage1,2,FALSE))</f>
        <v/>
      </c>
      <c r="NK2" s="93" t="str">
        <f t="shared" si="6"/>
        <v/>
      </c>
      <c r="NL2" s="93" t="str">
        <f t="shared" si="6"/>
        <v/>
      </c>
      <c r="NM2" s="93" t="str">
        <f t="shared" si="6"/>
        <v/>
      </c>
      <c r="NN2" s="93" t="str">
        <f t="shared" si="6"/>
        <v/>
      </c>
      <c r="NO2" s="93" t="str">
        <f t="shared" si="6"/>
        <v/>
      </c>
      <c r="NP2" s="93" t="str">
        <f t="shared" si="6"/>
        <v/>
      </c>
    </row>
    <row r="3" spans="1:380" ht="15" customHeight="1" x14ac:dyDescent="0.25">
      <c r="E3" s="94" t="s">
        <v>3</v>
      </c>
      <c r="F3" s="110" t="s">
        <v>50</v>
      </c>
      <c r="G3" s="97" t="s">
        <v>2</v>
      </c>
      <c r="H3" s="100" t="s">
        <v>40</v>
      </c>
      <c r="I3" s="113" t="s">
        <v>41</v>
      </c>
      <c r="J3" s="109"/>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c r="IY3" s="93"/>
      <c r="IZ3" s="93"/>
      <c r="JA3" s="93"/>
      <c r="JB3" s="93"/>
      <c r="JC3" s="93"/>
      <c r="JD3" s="93"/>
      <c r="JE3" s="93"/>
      <c r="JF3" s="93"/>
      <c r="JG3" s="93"/>
      <c r="JH3" s="93"/>
      <c r="JI3" s="93"/>
      <c r="JJ3" s="93"/>
      <c r="JK3" s="93"/>
      <c r="JL3" s="93"/>
      <c r="JM3" s="93"/>
      <c r="JN3" s="93"/>
      <c r="JO3" s="93"/>
      <c r="JP3" s="93"/>
      <c r="JQ3" s="93"/>
      <c r="JR3" s="93"/>
      <c r="JS3" s="93"/>
      <c r="JT3" s="93"/>
      <c r="JU3" s="93"/>
      <c r="JV3" s="93"/>
      <c r="JW3" s="93"/>
      <c r="JX3" s="93"/>
      <c r="JY3" s="93"/>
      <c r="JZ3" s="93"/>
      <c r="KA3" s="93"/>
      <c r="KB3" s="93"/>
      <c r="KC3" s="93"/>
      <c r="KD3" s="93"/>
      <c r="KE3" s="93"/>
      <c r="KF3" s="93"/>
      <c r="KG3" s="93"/>
      <c r="KH3" s="93"/>
      <c r="KI3" s="93"/>
      <c r="KJ3" s="93"/>
      <c r="KK3" s="93"/>
      <c r="KL3" s="93"/>
      <c r="KM3" s="93"/>
      <c r="KN3" s="93"/>
      <c r="KO3" s="93"/>
      <c r="KP3" s="93"/>
      <c r="KQ3" s="93"/>
      <c r="KR3" s="93"/>
      <c r="KS3" s="93"/>
      <c r="KT3" s="93"/>
      <c r="KU3" s="93"/>
      <c r="KV3" s="93"/>
      <c r="KW3" s="93"/>
      <c r="KX3" s="93"/>
      <c r="KY3" s="93"/>
      <c r="KZ3" s="93"/>
      <c r="LA3" s="93"/>
      <c r="LB3" s="93"/>
      <c r="LC3" s="93"/>
      <c r="LD3" s="93"/>
      <c r="LE3" s="93"/>
      <c r="LF3" s="93"/>
      <c r="LG3" s="93"/>
      <c r="LH3" s="93"/>
      <c r="LI3" s="93"/>
      <c r="LJ3" s="93"/>
      <c r="LK3" s="93"/>
      <c r="LL3" s="93"/>
      <c r="LM3" s="93"/>
      <c r="LN3" s="93"/>
      <c r="LO3" s="93"/>
      <c r="LP3" s="93"/>
      <c r="LQ3" s="93"/>
      <c r="LR3" s="93"/>
      <c r="LS3" s="93"/>
      <c r="LT3" s="93"/>
      <c r="LU3" s="93"/>
      <c r="LV3" s="93"/>
      <c r="LW3" s="93"/>
      <c r="LX3" s="93"/>
      <c r="LY3" s="93"/>
      <c r="LZ3" s="93"/>
      <c r="MA3" s="93"/>
      <c r="MB3" s="93"/>
      <c r="MC3" s="93"/>
      <c r="MD3" s="93"/>
      <c r="ME3" s="93"/>
      <c r="MF3" s="93"/>
      <c r="MG3" s="93"/>
      <c r="MH3" s="93"/>
      <c r="MI3" s="93"/>
      <c r="MJ3" s="93"/>
      <c r="MK3" s="93"/>
      <c r="ML3" s="93"/>
      <c r="MM3" s="93"/>
      <c r="MN3" s="93"/>
      <c r="MO3" s="93"/>
      <c r="MP3" s="93"/>
      <c r="MQ3" s="93"/>
      <c r="MR3" s="93"/>
      <c r="MS3" s="93"/>
      <c r="MT3" s="93"/>
      <c r="MU3" s="93"/>
      <c r="MV3" s="93"/>
      <c r="MW3" s="93"/>
      <c r="MX3" s="93"/>
      <c r="MY3" s="93"/>
      <c r="MZ3" s="93"/>
      <c r="NA3" s="93"/>
      <c r="NB3" s="93"/>
      <c r="NC3" s="93"/>
      <c r="ND3" s="93"/>
      <c r="NE3" s="93"/>
      <c r="NF3" s="93"/>
      <c r="NG3" s="93"/>
      <c r="NH3" s="93"/>
      <c r="NI3" s="93"/>
      <c r="NJ3" s="93"/>
      <c r="NK3" s="93"/>
      <c r="NL3" s="93"/>
      <c r="NM3" s="93"/>
      <c r="NN3" s="93"/>
      <c r="NO3" s="93"/>
      <c r="NP3" s="93"/>
    </row>
    <row r="4" spans="1:380" ht="17.25" customHeight="1" x14ac:dyDescent="0.25">
      <c r="C4" s="23" t="s">
        <v>49</v>
      </c>
      <c r="D4" s="3"/>
      <c r="E4" s="95"/>
      <c r="F4" s="111"/>
      <c r="G4" s="98"/>
      <c r="H4" s="101"/>
      <c r="I4" s="114"/>
      <c r="J4" s="109"/>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c r="IY4" s="93"/>
      <c r="IZ4" s="93"/>
      <c r="JA4" s="93"/>
      <c r="JB4" s="93"/>
      <c r="JC4" s="93"/>
      <c r="JD4" s="93"/>
      <c r="JE4" s="93"/>
      <c r="JF4" s="93"/>
      <c r="JG4" s="93"/>
      <c r="JH4" s="93"/>
      <c r="JI4" s="93"/>
      <c r="JJ4" s="93"/>
      <c r="JK4" s="93"/>
      <c r="JL4" s="93"/>
      <c r="JM4" s="93"/>
      <c r="JN4" s="93"/>
      <c r="JO4" s="93"/>
      <c r="JP4" s="93"/>
      <c r="JQ4" s="93"/>
      <c r="JR4" s="93"/>
      <c r="JS4" s="93"/>
      <c r="JT4" s="93"/>
      <c r="JU4" s="93"/>
      <c r="JV4" s="93"/>
      <c r="JW4" s="93"/>
      <c r="JX4" s="93"/>
      <c r="JY4" s="93"/>
      <c r="JZ4" s="93"/>
      <c r="KA4" s="93"/>
      <c r="KB4" s="93"/>
      <c r="KC4" s="93"/>
      <c r="KD4" s="93"/>
      <c r="KE4" s="93"/>
      <c r="KF4" s="93"/>
      <c r="KG4" s="93"/>
      <c r="KH4" s="93"/>
      <c r="KI4" s="93"/>
      <c r="KJ4" s="93"/>
      <c r="KK4" s="93"/>
      <c r="KL4" s="93"/>
      <c r="KM4" s="93"/>
      <c r="KN4" s="93"/>
      <c r="KO4" s="93"/>
      <c r="KP4" s="93"/>
      <c r="KQ4" s="93"/>
      <c r="KR4" s="93"/>
      <c r="KS4" s="93"/>
      <c r="KT4" s="93"/>
      <c r="KU4" s="93"/>
      <c r="KV4" s="93"/>
      <c r="KW4" s="93"/>
      <c r="KX4" s="93"/>
      <c r="KY4" s="93"/>
      <c r="KZ4" s="93"/>
      <c r="LA4" s="93"/>
      <c r="LB4" s="93"/>
      <c r="LC4" s="93"/>
      <c r="LD4" s="93"/>
      <c r="LE4" s="93"/>
      <c r="LF4" s="93"/>
      <c r="LG4" s="93"/>
      <c r="LH4" s="93"/>
      <c r="LI4" s="93"/>
      <c r="LJ4" s="93"/>
      <c r="LK4" s="93"/>
      <c r="LL4" s="93"/>
      <c r="LM4" s="93"/>
      <c r="LN4" s="93"/>
      <c r="LO4" s="93"/>
      <c r="LP4" s="93"/>
      <c r="LQ4" s="93"/>
      <c r="LR4" s="93"/>
      <c r="LS4" s="93"/>
      <c r="LT4" s="93"/>
      <c r="LU4" s="93"/>
      <c r="LV4" s="93"/>
      <c r="LW4" s="93"/>
      <c r="LX4" s="93"/>
      <c r="LY4" s="93"/>
      <c r="LZ4" s="93"/>
      <c r="MA4" s="93"/>
      <c r="MB4" s="93"/>
      <c r="MC4" s="93"/>
      <c r="MD4" s="93"/>
      <c r="ME4" s="93"/>
      <c r="MF4" s="93"/>
      <c r="MG4" s="93"/>
      <c r="MH4" s="93"/>
      <c r="MI4" s="93"/>
      <c r="MJ4" s="93"/>
      <c r="MK4" s="93"/>
      <c r="ML4" s="93"/>
      <c r="MM4" s="93"/>
      <c r="MN4" s="93"/>
      <c r="MO4" s="93"/>
      <c r="MP4" s="93"/>
      <c r="MQ4" s="93"/>
      <c r="MR4" s="93"/>
      <c r="MS4" s="93"/>
      <c r="MT4" s="93"/>
      <c r="MU4" s="93"/>
      <c r="MV4" s="93"/>
      <c r="MW4" s="93"/>
      <c r="MX4" s="93"/>
      <c r="MY4" s="93"/>
      <c r="MZ4" s="93"/>
      <c r="NA4" s="93"/>
      <c r="NB4" s="93"/>
      <c r="NC4" s="93"/>
      <c r="ND4" s="93"/>
      <c r="NE4" s="93"/>
      <c r="NF4" s="93"/>
      <c r="NG4" s="93"/>
      <c r="NH4" s="93"/>
      <c r="NI4" s="93"/>
      <c r="NJ4" s="93"/>
      <c r="NK4" s="93"/>
      <c r="NL4" s="93"/>
      <c r="NM4" s="93"/>
      <c r="NN4" s="93"/>
      <c r="NO4" s="93"/>
      <c r="NP4" s="93"/>
    </row>
    <row r="5" spans="1:380" ht="15.75" customHeight="1" x14ac:dyDescent="0.25">
      <c r="C5" s="24" t="s">
        <v>51</v>
      </c>
      <c r="D5" s="3"/>
      <c r="E5" s="95"/>
      <c r="F5" s="111"/>
      <c r="G5" s="98"/>
      <c r="H5" s="101"/>
      <c r="I5" s="114"/>
      <c r="J5" s="63"/>
      <c r="K5" s="64"/>
      <c r="L5" s="64"/>
      <c r="M5" s="64"/>
      <c r="N5" s="64"/>
      <c r="O5" s="64"/>
      <c r="P5" s="66" t="str">
        <f>TEXT(P8,"MMMM") &amp; " "&amp;TEXT(P8,"JJJJ")</f>
        <v>Januar 2021</v>
      </c>
      <c r="Q5" s="64"/>
      <c r="R5" s="64"/>
      <c r="S5" s="64"/>
      <c r="T5" s="65"/>
      <c r="U5" s="66"/>
      <c r="V5" s="65"/>
      <c r="W5" s="66" t="str">
        <f>TEXT(W8,"MMMM") &amp; " "&amp;TEXT(W8,"JJJJ")</f>
        <v>Januar 2021</v>
      </c>
      <c r="X5" s="65"/>
      <c r="Y5" s="67"/>
      <c r="Z5" s="67"/>
      <c r="AA5" s="67"/>
      <c r="AB5" s="67"/>
      <c r="AC5" s="67"/>
      <c r="AD5" s="66" t="str">
        <f>TEXT(AD8,"MMMM") &amp; " "&amp;TEXT(AD8,"JJJJ")</f>
        <v>Januar 2021</v>
      </c>
      <c r="AE5" s="65"/>
      <c r="AF5" s="67"/>
      <c r="AG5" s="67"/>
      <c r="AH5" s="67"/>
      <c r="AI5" s="67"/>
      <c r="AJ5" s="67"/>
      <c r="AK5" s="66" t="str">
        <f>TEXT(AK8,"MMMM") &amp; " "&amp;TEXT(AK8,"JJJJ")</f>
        <v>Januar 2021</v>
      </c>
      <c r="AL5" s="65"/>
      <c r="AM5" s="67"/>
      <c r="AN5" s="67"/>
      <c r="AO5" s="67"/>
      <c r="AP5" s="67"/>
      <c r="AQ5" s="67"/>
      <c r="AR5" s="66" t="str">
        <f>TEXT(AR8,"MMMM") &amp; " "&amp;TEXT(AR8,"JJJJ")</f>
        <v>Februar 2021</v>
      </c>
      <c r="AS5" s="65"/>
      <c r="AT5" s="67"/>
      <c r="AU5" s="67"/>
      <c r="AV5" s="67"/>
      <c r="AW5" s="67"/>
      <c r="AX5" s="67"/>
      <c r="AY5" s="66" t="str">
        <f>TEXT(AY8,"MMMM") &amp; " "&amp;TEXT(AY8,"JJJJ")</f>
        <v>Februar 2021</v>
      </c>
      <c r="AZ5" s="65"/>
      <c r="BA5" s="67"/>
      <c r="BB5" s="67"/>
      <c r="BC5" s="67"/>
      <c r="BD5" s="67"/>
      <c r="BE5" s="67"/>
      <c r="BF5" s="66" t="str">
        <f>TEXT(BF8,"MMMM") &amp; " "&amp;TEXT(BF8,"JJJJ")</f>
        <v>Februar 2021</v>
      </c>
      <c r="BG5" s="65"/>
      <c r="BH5" s="67"/>
      <c r="BI5" s="67"/>
      <c r="BJ5" s="67"/>
      <c r="BK5" s="67"/>
      <c r="BL5" s="67"/>
      <c r="BM5" s="66" t="str">
        <f>TEXT(BM8,"MMMM") &amp; " "&amp;TEXT(BM8,"JJJJ")</f>
        <v>Februar 2021</v>
      </c>
      <c r="BN5" s="65"/>
      <c r="BO5" s="67"/>
      <c r="BP5" s="67"/>
      <c r="BQ5" s="67"/>
      <c r="BR5" s="67"/>
      <c r="BS5" s="67"/>
      <c r="BT5" s="66" t="str">
        <f>TEXT(BT8,"MMMM") &amp; " "&amp;TEXT(BT8,"JJJJ")</f>
        <v>März 2021</v>
      </c>
      <c r="BU5" s="65"/>
      <c r="BV5" s="67"/>
      <c r="BW5" s="67"/>
      <c r="BX5" s="67"/>
      <c r="BY5" s="67"/>
      <c r="BZ5" s="67"/>
      <c r="CA5" s="66" t="str">
        <f>TEXT(CA8,"MMMM") &amp; " "&amp;TEXT(CA8,"JJJJ")</f>
        <v>März 2021</v>
      </c>
      <c r="CB5" s="65"/>
      <c r="CC5" s="67"/>
      <c r="CD5" s="67"/>
      <c r="CE5" s="67"/>
      <c r="CF5" s="67"/>
      <c r="CG5" s="67"/>
      <c r="CH5" s="66" t="str">
        <f>TEXT(CH8,"MMMM") &amp; " "&amp;TEXT(CH8,"JJJJ")</f>
        <v>März 2021</v>
      </c>
      <c r="CI5" s="65"/>
      <c r="CJ5" s="67"/>
      <c r="CK5" s="67"/>
      <c r="CL5" s="67"/>
      <c r="CM5" s="67"/>
      <c r="CN5" s="67"/>
      <c r="CO5" s="66" t="str">
        <f>TEXT(CO8,"MMMM") &amp; " "&amp;TEXT(CO8,"JJJJ")</f>
        <v>März 2021</v>
      </c>
      <c r="CP5" s="65"/>
      <c r="CQ5" s="67"/>
      <c r="CR5" s="67"/>
      <c r="CS5" s="67"/>
      <c r="CT5" s="67"/>
      <c r="CU5" s="67"/>
      <c r="CV5" s="66" t="str">
        <f>TEXT(CV8,"MMMM") &amp; " "&amp;TEXT(CV8,"JJJJ")</f>
        <v>April 2021</v>
      </c>
      <c r="CW5" s="65"/>
      <c r="CX5" s="67"/>
      <c r="CY5" s="67"/>
      <c r="CZ5" s="67"/>
      <c r="DA5" s="67"/>
      <c r="DB5" s="67"/>
      <c r="DC5" s="66" t="str">
        <f>TEXT(DC8,"MMMM") &amp; " "&amp;TEXT(DC8,"JJJJ")</f>
        <v>April 2021</v>
      </c>
      <c r="DD5" s="65"/>
      <c r="DE5" s="67"/>
      <c r="DF5" s="67"/>
      <c r="DG5" s="67"/>
      <c r="DH5" s="67"/>
      <c r="DI5" s="67"/>
      <c r="DJ5" s="66" t="str">
        <f>TEXT(DJ8,"MMMM") &amp; " "&amp;TEXT(DJ8,"JJJJ")</f>
        <v>April 2021</v>
      </c>
      <c r="DK5" s="65"/>
      <c r="DL5" s="67"/>
      <c r="DM5" s="67"/>
      <c r="DN5" s="67"/>
      <c r="DO5" s="67"/>
      <c r="DP5" s="67"/>
      <c r="DQ5" s="66" t="str">
        <f>TEXT(DQ8,"MMMM") &amp; " "&amp;TEXT(DQ8,"JJJJ")</f>
        <v>April 2021</v>
      </c>
      <c r="DR5" s="65"/>
      <c r="DS5" s="67"/>
      <c r="DT5" s="67"/>
      <c r="DU5" s="67"/>
      <c r="DV5" s="67"/>
      <c r="DW5" s="67"/>
      <c r="DX5" s="66" t="str">
        <f>TEXT(DX8,"MMMM") &amp; " "&amp;TEXT(DX8,"JJJJ")</f>
        <v>April 2021</v>
      </c>
      <c r="DY5" s="65"/>
      <c r="DZ5" s="67"/>
      <c r="EA5" s="67"/>
      <c r="EB5" s="67"/>
      <c r="EC5" s="67"/>
      <c r="ED5" s="67"/>
      <c r="EE5" s="66" t="str">
        <f>TEXT(EE8,"MMMM") &amp; " "&amp;TEXT(EE8,"JJJJ")</f>
        <v>Mai 2021</v>
      </c>
      <c r="EF5" s="65"/>
      <c r="EG5" s="67"/>
      <c r="EH5" s="67"/>
      <c r="EI5" s="67"/>
      <c r="EJ5" s="67"/>
      <c r="EK5" s="67"/>
      <c r="EL5" s="66" t="str">
        <f>TEXT(EL8,"MMMM") &amp; " "&amp;TEXT(EL8,"JJJJ")</f>
        <v>Mai 2021</v>
      </c>
      <c r="EM5" s="65"/>
      <c r="EN5" s="67"/>
      <c r="EO5" s="67"/>
      <c r="EP5" s="67"/>
      <c r="EQ5" s="67"/>
      <c r="ER5" s="67"/>
      <c r="ES5" s="66" t="str">
        <f>TEXT(ES8,"MMMM") &amp; " "&amp;TEXT(ES8,"JJJJ")</f>
        <v>Mai 2021</v>
      </c>
      <c r="ET5" s="65"/>
      <c r="EU5" s="67"/>
      <c r="EV5" s="67"/>
      <c r="EW5" s="67"/>
      <c r="EX5" s="67"/>
      <c r="EY5" s="67"/>
      <c r="EZ5" s="66" t="str">
        <f>TEXT(EZ8,"MMMM") &amp; " "&amp;TEXT(EZ8,"JJJJ")</f>
        <v>Mai 2021</v>
      </c>
      <c r="FA5" s="65"/>
      <c r="FB5" s="67"/>
      <c r="FC5" s="67"/>
      <c r="FD5" s="67"/>
      <c r="FE5" s="67"/>
      <c r="FF5" s="67"/>
      <c r="FG5" s="66" t="str">
        <f>TEXT(FG8,"MMMM") &amp; " "&amp;TEXT(FG8,"JJJJ")</f>
        <v>Juni 2021</v>
      </c>
      <c r="FH5" s="65"/>
      <c r="FI5" s="67"/>
      <c r="FJ5" s="67"/>
      <c r="FK5" s="67"/>
      <c r="FL5" s="67"/>
      <c r="FM5" s="67"/>
      <c r="FN5" s="66" t="str">
        <f>TEXT(FN8,"MMMM") &amp; " "&amp;TEXT(FN8,"JJJJ")</f>
        <v>Juni 2021</v>
      </c>
      <c r="FO5" s="65"/>
      <c r="FP5" s="67"/>
      <c r="FQ5" s="67"/>
      <c r="FR5" s="67"/>
      <c r="FS5" s="67"/>
      <c r="FT5" s="67"/>
      <c r="FU5" s="66" t="str">
        <f>TEXT(FU8,"MMMM") &amp; " "&amp;TEXT(FU8,"JJJJ")</f>
        <v>Juni 2021</v>
      </c>
      <c r="FV5" s="65"/>
      <c r="FW5" s="67"/>
      <c r="FX5" s="67"/>
      <c r="FY5" s="67"/>
      <c r="FZ5" s="67"/>
      <c r="GA5" s="67"/>
      <c r="GB5" s="66" t="str">
        <f>TEXT(GB8,"MMMM") &amp; " "&amp;TEXT(GB8,"JJJJ")</f>
        <v>Juni 2021</v>
      </c>
      <c r="GC5" s="65"/>
      <c r="GD5" s="67"/>
      <c r="GE5" s="67"/>
      <c r="GF5" s="67"/>
      <c r="GG5" s="67"/>
      <c r="GH5" s="67"/>
      <c r="GI5" s="66" t="str">
        <f>TEXT(GI8,"MMMM") &amp; " "&amp;TEXT(GI8,"JJJJ")</f>
        <v>Juli 2021</v>
      </c>
      <c r="GJ5" s="65"/>
      <c r="GK5" s="67"/>
      <c r="GL5" s="67"/>
      <c r="GM5" s="67"/>
      <c r="GN5" s="67"/>
      <c r="GO5" s="67"/>
      <c r="GP5" s="66" t="str">
        <f>TEXT(GP8,"MMMM") &amp; " "&amp;TEXT(GP8,"JJJJ")</f>
        <v>Juli 2021</v>
      </c>
      <c r="GQ5" s="65"/>
      <c r="GR5" s="67"/>
      <c r="GS5" s="67"/>
      <c r="GT5" s="67"/>
      <c r="GU5" s="67"/>
      <c r="GV5" s="67"/>
      <c r="GW5" s="66" t="str">
        <f>TEXT(GW8,"MMMM") &amp; " "&amp;TEXT(GW8,"JJJJ")</f>
        <v>Juli 2021</v>
      </c>
      <c r="GX5" s="65"/>
      <c r="GY5" s="67"/>
      <c r="GZ5" s="67"/>
      <c r="HA5" s="67"/>
      <c r="HB5" s="67"/>
      <c r="HC5" s="67"/>
      <c r="HD5" s="66" t="str">
        <f>TEXT(HD8,"MMMM") &amp; " "&amp;TEXT(HD8,"JJJJ")</f>
        <v>Juli 2021</v>
      </c>
      <c r="HE5" s="65"/>
      <c r="HF5" s="67"/>
      <c r="HG5" s="67"/>
      <c r="HH5" s="67"/>
      <c r="HI5" s="67"/>
      <c r="HJ5" s="67"/>
      <c r="HK5" s="66" t="str">
        <f>TEXT(HK8,"MMMM") &amp; " "&amp;TEXT(HK8,"JJJJ")</f>
        <v>Juli 2021</v>
      </c>
      <c r="HL5" s="65"/>
      <c r="HM5" s="67"/>
      <c r="HN5" s="67"/>
      <c r="HO5" s="67"/>
      <c r="HP5" s="67"/>
      <c r="HQ5" s="67"/>
      <c r="HR5" s="66" t="str">
        <f>TEXT(HR8,"MMMM") &amp; " "&amp;TEXT(HR8,"JJJJ")</f>
        <v>August 2021</v>
      </c>
      <c r="HS5" s="65"/>
      <c r="HT5" s="67"/>
      <c r="HU5" s="67"/>
      <c r="HV5" s="67"/>
      <c r="HW5" s="67"/>
      <c r="HX5" s="67"/>
      <c r="HY5" s="66" t="str">
        <f>TEXT(HY8,"MMMM") &amp; " "&amp;TEXT(HY8,"JJJJ")</f>
        <v>August 2021</v>
      </c>
      <c r="HZ5" s="65"/>
      <c r="IA5" s="67"/>
      <c r="IB5" s="67"/>
      <c r="IC5" s="67"/>
      <c r="ID5" s="67"/>
      <c r="IE5" s="67"/>
      <c r="IF5" s="66" t="str">
        <f>TEXT(IF8,"MMMM") &amp; " "&amp;TEXT(IF8,"JJJJ")</f>
        <v>August 2021</v>
      </c>
      <c r="IG5" s="65"/>
      <c r="IH5" s="67"/>
      <c r="II5" s="67"/>
      <c r="IJ5" s="67"/>
      <c r="IK5" s="67"/>
      <c r="IL5" s="67"/>
      <c r="IM5" s="66" t="str">
        <f>TEXT(IM8,"MMMM") &amp; " "&amp;TEXT(IM8,"JJJJ")</f>
        <v>August 2021</v>
      </c>
      <c r="IN5" s="65"/>
      <c r="IO5" s="67"/>
      <c r="IP5" s="67"/>
      <c r="IQ5" s="67"/>
      <c r="IR5" s="67"/>
      <c r="IS5" s="67"/>
      <c r="IT5" s="66" t="str">
        <f>TEXT(IT8,"MMMM") &amp; " "&amp;TEXT(IT8,"JJJJ")</f>
        <v>September 2021</v>
      </c>
      <c r="IU5" s="65"/>
      <c r="IV5" s="67"/>
      <c r="IW5" s="67"/>
      <c r="IX5" s="67"/>
      <c r="IY5" s="67"/>
      <c r="IZ5" s="67"/>
      <c r="JA5" s="66" t="str">
        <f>TEXT(JA8,"MMMM") &amp; " "&amp;TEXT(JA8,"JJJJ")</f>
        <v>September 2021</v>
      </c>
      <c r="JB5" s="65"/>
      <c r="JC5" s="67"/>
      <c r="JD5" s="67"/>
      <c r="JE5" s="67"/>
      <c r="JF5" s="67"/>
      <c r="JG5" s="67"/>
      <c r="JH5" s="66" t="str">
        <f>TEXT(JH8,"MMMM") &amp; " "&amp;TEXT(JH8,"JJJJ")</f>
        <v>September 2021</v>
      </c>
      <c r="JI5" s="65"/>
      <c r="JJ5" s="67"/>
      <c r="JK5" s="67"/>
      <c r="JL5" s="67"/>
      <c r="JM5" s="67"/>
      <c r="JN5" s="67"/>
      <c r="JO5" s="66" t="str">
        <f>TEXT(JO8,"MMMM") &amp; " "&amp;TEXT(JO8,"JJJJ")</f>
        <v>September 2021</v>
      </c>
      <c r="JP5" s="65"/>
      <c r="JQ5" s="67"/>
      <c r="JR5" s="67"/>
      <c r="JS5" s="67"/>
      <c r="JT5" s="67"/>
      <c r="JU5" s="67"/>
      <c r="JV5" s="66" t="str">
        <f>TEXT(JV8,"MMMM") &amp; " "&amp;TEXT(JV8,"JJJJ")</f>
        <v>September 2021</v>
      </c>
      <c r="JW5" s="65"/>
      <c r="JX5" s="67"/>
      <c r="JY5" s="67"/>
      <c r="JZ5" s="67"/>
      <c r="KA5" s="67"/>
      <c r="KB5" s="67"/>
      <c r="KC5" s="66" t="str">
        <f>TEXT(KC8,"MMMM") &amp; " "&amp;TEXT(KC8,"JJJJ")</f>
        <v>Oktober 2021</v>
      </c>
      <c r="KD5" s="65"/>
      <c r="KE5" s="67"/>
      <c r="KF5" s="67"/>
      <c r="KG5" s="67"/>
      <c r="KH5" s="67"/>
      <c r="KI5" s="67"/>
      <c r="KJ5" s="66" t="str">
        <f>TEXT(KJ8,"MMMM") &amp; " "&amp;TEXT(KJ8,"JJJJ")</f>
        <v>Oktober 2021</v>
      </c>
      <c r="KK5" s="65"/>
      <c r="KL5" s="67"/>
      <c r="KM5" s="67"/>
      <c r="KN5" s="67"/>
      <c r="KO5" s="67"/>
      <c r="KP5" s="67"/>
      <c r="KQ5" s="66" t="str">
        <f>TEXT(KQ8,"MMMM") &amp; " "&amp;TEXT(KQ8,"JJJJ")</f>
        <v>Oktober 2021</v>
      </c>
      <c r="KR5" s="65"/>
      <c r="KS5" s="67"/>
      <c r="KT5" s="67"/>
      <c r="KU5" s="67"/>
      <c r="KV5" s="67"/>
      <c r="KW5" s="67"/>
      <c r="KX5" s="66" t="str">
        <f>TEXT(KX8,"MMMM") &amp; " "&amp;TEXT(KX8,"JJJJ")</f>
        <v>Oktober 2021</v>
      </c>
      <c r="KY5" s="65"/>
      <c r="KZ5" s="67"/>
      <c r="LA5" s="67"/>
      <c r="LB5" s="67"/>
      <c r="LC5" s="67"/>
      <c r="LD5" s="67"/>
      <c r="LE5" s="66" t="str">
        <f>TEXT(LE8,"MMMM") &amp; " "&amp;TEXT(LE8,"JJJJ")</f>
        <v>November 2021</v>
      </c>
      <c r="LF5" s="65"/>
      <c r="LG5" s="67"/>
      <c r="LH5" s="67"/>
      <c r="LI5" s="67"/>
      <c r="LJ5" s="67"/>
      <c r="LK5" s="67"/>
      <c r="LL5" s="66" t="str">
        <f>TEXT(LL8,"MMMM") &amp; " "&amp;TEXT(LL8,"JJJJ")</f>
        <v>November 2021</v>
      </c>
      <c r="LM5" s="65"/>
      <c r="LN5" s="67"/>
      <c r="LO5" s="67"/>
      <c r="LP5" s="67"/>
      <c r="LQ5" s="67"/>
      <c r="LR5" s="67"/>
      <c r="LS5" s="66" t="str">
        <f>TEXT(LS8,"MMMM") &amp; " "&amp;TEXT(LS8,"JJJJ")</f>
        <v>November 2021</v>
      </c>
      <c r="LT5" s="65"/>
      <c r="LU5" s="67"/>
      <c r="LV5" s="67"/>
      <c r="LW5" s="67"/>
      <c r="LX5" s="67"/>
      <c r="LY5" s="67"/>
      <c r="LZ5" s="66" t="str">
        <f>TEXT(LZ8,"MMMM") &amp; " "&amp;TEXT(LZ8,"JJJJ")</f>
        <v>November 2021</v>
      </c>
      <c r="MA5" s="65"/>
      <c r="MB5" s="67"/>
      <c r="MC5" s="67"/>
      <c r="MD5" s="67"/>
      <c r="ME5" s="67"/>
      <c r="MF5" s="67"/>
      <c r="MG5" s="66" t="str">
        <f>TEXT(MG8,"MMMM") &amp; " "&amp;TEXT(MG8,"JJJJ")</f>
        <v>Dezember 2021</v>
      </c>
      <c r="MH5" s="65"/>
      <c r="MI5" s="67"/>
      <c r="MJ5" s="67"/>
      <c r="MK5" s="67"/>
      <c r="ML5" s="67"/>
      <c r="MM5" s="67"/>
      <c r="MN5" s="66" t="str">
        <f>TEXT(MN8,"MMMM") &amp; " "&amp;TEXT(MN8,"JJJJ")</f>
        <v>Dezember 2021</v>
      </c>
      <c r="MO5" s="65"/>
      <c r="MP5" s="67"/>
      <c r="MQ5" s="67"/>
      <c r="MR5" s="67"/>
      <c r="MS5" s="67"/>
      <c r="MT5" s="67"/>
      <c r="MU5" s="66" t="str">
        <f>TEXT(MU8,"MMMM") &amp; " "&amp;TEXT(MU8,"JJJJ")</f>
        <v>Dezember 2021</v>
      </c>
      <c r="MV5" s="65"/>
      <c r="MW5" s="67"/>
      <c r="MX5" s="67"/>
      <c r="MY5" s="67"/>
      <c r="MZ5" s="67"/>
      <c r="NA5" s="67"/>
      <c r="NB5" s="66" t="str">
        <f>TEXT(NB8,"MMMM") &amp; " "&amp;TEXT(NB8,"JJJJ")</f>
        <v>Dezember 2021</v>
      </c>
      <c r="NC5" s="65"/>
      <c r="ND5" s="67"/>
      <c r="NE5" s="67"/>
      <c r="NF5" s="67"/>
      <c r="NG5" s="67"/>
      <c r="NH5" s="67"/>
      <c r="NI5" s="66" t="str">
        <f>TEXT(NI8,"MMMM") &amp; " "&amp;TEXT(NI8,"JJJJ")</f>
        <v>Dezember 2021</v>
      </c>
      <c r="NJ5" s="65"/>
      <c r="NK5" s="67"/>
      <c r="NL5" s="67"/>
      <c r="NM5" s="67"/>
      <c r="NN5" s="67"/>
      <c r="NO5" s="67"/>
      <c r="NP5" s="66" t="str">
        <f>TEXT(NP8,"MMMM") &amp; " "&amp;TEXT(NP8,"JJJJ")</f>
        <v>Januar 2022</v>
      </c>
    </row>
    <row r="6" spans="1:380" ht="15" customHeight="1" x14ac:dyDescent="0.25">
      <c r="B6" s="29"/>
      <c r="C6" s="128" t="s">
        <v>123</v>
      </c>
      <c r="D6" s="129"/>
      <c r="E6" s="95"/>
      <c r="F6" s="111"/>
      <c r="G6" s="98"/>
      <c r="H6" s="101"/>
      <c r="I6" s="114"/>
      <c r="J6" s="90">
        <f>WEEKNUM(J8,21)</f>
        <v>53</v>
      </c>
      <c r="K6" s="91" t="str">
        <f>IF(WEEKNUM(K8,21)=WEEKNUM(J8,21),"",WEEKNUM(K8,21))</f>
        <v/>
      </c>
      <c r="L6" s="91" t="str">
        <f t="shared" ref="L6:BW6" si="7">IF(WEEKNUM(L8,21)=WEEKNUM(K8,21),"",WEEKNUM(L8,21))</f>
        <v/>
      </c>
      <c r="M6" s="91">
        <f t="shared" si="7"/>
        <v>1</v>
      </c>
      <c r="N6" s="91" t="str">
        <f t="shared" si="7"/>
        <v/>
      </c>
      <c r="O6" s="91" t="str">
        <f t="shared" si="7"/>
        <v/>
      </c>
      <c r="P6" s="91" t="str">
        <f t="shared" si="7"/>
        <v/>
      </c>
      <c r="Q6" s="91" t="str">
        <f t="shared" si="7"/>
        <v/>
      </c>
      <c r="R6" s="91" t="str">
        <f t="shared" si="7"/>
        <v/>
      </c>
      <c r="S6" s="91" t="str">
        <f t="shared" si="7"/>
        <v/>
      </c>
      <c r="T6" s="91">
        <f t="shared" si="7"/>
        <v>2</v>
      </c>
      <c r="U6" s="91" t="str">
        <f t="shared" si="7"/>
        <v/>
      </c>
      <c r="V6" s="91" t="str">
        <f t="shared" si="7"/>
        <v/>
      </c>
      <c r="W6" s="91" t="str">
        <f t="shared" si="7"/>
        <v/>
      </c>
      <c r="X6" s="91" t="str">
        <f t="shared" si="7"/>
        <v/>
      </c>
      <c r="Y6" s="91" t="str">
        <f t="shared" si="7"/>
        <v/>
      </c>
      <c r="Z6" s="91" t="str">
        <f t="shared" si="7"/>
        <v/>
      </c>
      <c r="AA6" s="91">
        <f t="shared" si="7"/>
        <v>3</v>
      </c>
      <c r="AB6" s="91" t="str">
        <f t="shared" si="7"/>
        <v/>
      </c>
      <c r="AC6" s="91" t="str">
        <f t="shared" si="7"/>
        <v/>
      </c>
      <c r="AD6" s="91" t="str">
        <f t="shared" si="7"/>
        <v/>
      </c>
      <c r="AE6" s="91" t="str">
        <f t="shared" si="7"/>
        <v/>
      </c>
      <c r="AF6" s="91" t="str">
        <f t="shared" si="7"/>
        <v/>
      </c>
      <c r="AG6" s="91" t="str">
        <f t="shared" si="7"/>
        <v/>
      </c>
      <c r="AH6" s="91">
        <f t="shared" si="7"/>
        <v>4</v>
      </c>
      <c r="AI6" s="91" t="str">
        <f t="shared" si="7"/>
        <v/>
      </c>
      <c r="AJ6" s="91" t="str">
        <f t="shared" si="7"/>
        <v/>
      </c>
      <c r="AK6" s="91" t="str">
        <f t="shared" si="7"/>
        <v/>
      </c>
      <c r="AL6" s="91" t="str">
        <f t="shared" si="7"/>
        <v/>
      </c>
      <c r="AM6" s="91" t="str">
        <f t="shared" si="7"/>
        <v/>
      </c>
      <c r="AN6" s="91" t="str">
        <f t="shared" si="7"/>
        <v/>
      </c>
      <c r="AO6" s="91">
        <f t="shared" si="7"/>
        <v>5</v>
      </c>
      <c r="AP6" s="91" t="str">
        <f t="shared" si="7"/>
        <v/>
      </c>
      <c r="AQ6" s="91" t="str">
        <f t="shared" si="7"/>
        <v/>
      </c>
      <c r="AR6" s="91" t="str">
        <f t="shared" si="7"/>
        <v/>
      </c>
      <c r="AS6" s="91" t="str">
        <f t="shared" si="7"/>
        <v/>
      </c>
      <c r="AT6" s="91" t="str">
        <f t="shared" si="7"/>
        <v/>
      </c>
      <c r="AU6" s="91" t="str">
        <f t="shared" si="7"/>
        <v/>
      </c>
      <c r="AV6" s="91">
        <f t="shared" si="7"/>
        <v>6</v>
      </c>
      <c r="AW6" s="91" t="str">
        <f t="shared" si="7"/>
        <v/>
      </c>
      <c r="AX6" s="91" t="str">
        <f t="shared" si="7"/>
        <v/>
      </c>
      <c r="AY6" s="91" t="str">
        <f t="shared" si="7"/>
        <v/>
      </c>
      <c r="AZ6" s="91" t="str">
        <f t="shared" si="7"/>
        <v/>
      </c>
      <c r="BA6" s="91" t="str">
        <f t="shared" si="7"/>
        <v/>
      </c>
      <c r="BB6" s="91" t="str">
        <f t="shared" si="7"/>
        <v/>
      </c>
      <c r="BC6" s="91">
        <f t="shared" si="7"/>
        <v>7</v>
      </c>
      <c r="BD6" s="91" t="str">
        <f t="shared" si="7"/>
        <v/>
      </c>
      <c r="BE6" s="91" t="str">
        <f t="shared" si="7"/>
        <v/>
      </c>
      <c r="BF6" s="91" t="str">
        <f t="shared" si="7"/>
        <v/>
      </c>
      <c r="BG6" s="91" t="str">
        <f t="shared" si="7"/>
        <v/>
      </c>
      <c r="BH6" s="91" t="str">
        <f t="shared" si="7"/>
        <v/>
      </c>
      <c r="BI6" s="91" t="str">
        <f t="shared" si="7"/>
        <v/>
      </c>
      <c r="BJ6" s="91">
        <f t="shared" si="7"/>
        <v>8</v>
      </c>
      <c r="BK6" s="91" t="str">
        <f t="shared" si="7"/>
        <v/>
      </c>
      <c r="BL6" s="91" t="str">
        <f t="shared" si="7"/>
        <v/>
      </c>
      <c r="BM6" s="91" t="str">
        <f t="shared" si="7"/>
        <v/>
      </c>
      <c r="BN6" s="91" t="str">
        <f t="shared" si="7"/>
        <v/>
      </c>
      <c r="BO6" s="91" t="str">
        <f t="shared" si="7"/>
        <v/>
      </c>
      <c r="BP6" s="91" t="str">
        <f t="shared" si="7"/>
        <v/>
      </c>
      <c r="BQ6" s="91">
        <f t="shared" si="7"/>
        <v>9</v>
      </c>
      <c r="BR6" s="91" t="str">
        <f t="shared" si="7"/>
        <v/>
      </c>
      <c r="BS6" s="91" t="str">
        <f t="shared" si="7"/>
        <v/>
      </c>
      <c r="BT6" s="91" t="str">
        <f t="shared" si="7"/>
        <v/>
      </c>
      <c r="BU6" s="91" t="str">
        <f t="shared" si="7"/>
        <v/>
      </c>
      <c r="BV6" s="91" t="str">
        <f t="shared" si="7"/>
        <v/>
      </c>
      <c r="BW6" s="91" t="str">
        <f t="shared" si="7"/>
        <v/>
      </c>
      <c r="BX6" s="91">
        <f t="shared" ref="BX6:EI6" si="8">IF(WEEKNUM(BX8,21)=WEEKNUM(BW8,21),"",WEEKNUM(BX8,21))</f>
        <v>10</v>
      </c>
      <c r="BY6" s="91" t="str">
        <f t="shared" si="8"/>
        <v/>
      </c>
      <c r="BZ6" s="91" t="str">
        <f t="shared" si="8"/>
        <v/>
      </c>
      <c r="CA6" s="91" t="str">
        <f t="shared" si="8"/>
        <v/>
      </c>
      <c r="CB6" s="91" t="str">
        <f t="shared" si="8"/>
        <v/>
      </c>
      <c r="CC6" s="91" t="str">
        <f t="shared" si="8"/>
        <v/>
      </c>
      <c r="CD6" s="91" t="str">
        <f t="shared" si="8"/>
        <v/>
      </c>
      <c r="CE6" s="91">
        <f t="shared" si="8"/>
        <v>11</v>
      </c>
      <c r="CF6" s="91" t="str">
        <f t="shared" si="8"/>
        <v/>
      </c>
      <c r="CG6" s="91" t="str">
        <f t="shared" si="8"/>
        <v/>
      </c>
      <c r="CH6" s="91" t="str">
        <f t="shared" si="8"/>
        <v/>
      </c>
      <c r="CI6" s="91" t="str">
        <f t="shared" si="8"/>
        <v/>
      </c>
      <c r="CJ6" s="91" t="str">
        <f t="shared" si="8"/>
        <v/>
      </c>
      <c r="CK6" s="91" t="str">
        <f t="shared" si="8"/>
        <v/>
      </c>
      <c r="CL6" s="91">
        <f t="shared" si="8"/>
        <v>12</v>
      </c>
      <c r="CM6" s="91" t="str">
        <f t="shared" si="8"/>
        <v/>
      </c>
      <c r="CN6" s="91" t="str">
        <f t="shared" si="8"/>
        <v/>
      </c>
      <c r="CO6" s="91" t="str">
        <f t="shared" si="8"/>
        <v/>
      </c>
      <c r="CP6" s="91" t="str">
        <f t="shared" si="8"/>
        <v/>
      </c>
      <c r="CQ6" s="91" t="str">
        <f t="shared" si="8"/>
        <v/>
      </c>
      <c r="CR6" s="91" t="str">
        <f t="shared" si="8"/>
        <v/>
      </c>
      <c r="CS6" s="91">
        <f t="shared" si="8"/>
        <v>13</v>
      </c>
      <c r="CT6" s="91" t="str">
        <f t="shared" si="8"/>
        <v/>
      </c>
      <c r="CU6" s="91" t="str">
        <f t="shared" si="8"/>
        <v/>
      </c>
      <c r="CV6" s="91" t="str">
        <f t="shared" si="8"/>
        <v/>
      </c>
      <c r="CW6" s="91" t="str">
        <f t="shared" si="8"/>
        <v/>
      </c>
      <c r="CX6" s="91" t="str">
        <f t="shared" si="8"/>
        <v/>
      </c>
      <c r="CY6" s="91" t="str">
        <f t="shared" si="8"/>
        <v/>
      </c>
      <c r="CZ6" s="91">
        <f t="shared" si="8"/>
        <v>14</v>
      </c>
      <c r="DA6" s="91" t="str">
        <f t="shared" si="8"/>
        <v/>
      </c>
      <c r="DB6" s="91" t="str">
        <f t="shared" si="8"/>
        <v/>
      </c>
      <c r="DC6" s="91" t="str">
        <f t="shared" si="8"/>
        <v/>
      </c>
      <c r="DD6" s="91" t="str">
        <f t="shared" si="8"/>
        <v/>
      </c>
      <c r="DE6" s="91" t="str">
        <f t="shared" si="8"/>
        <v/>
      </c>
      <c r="DF6" s="91" t="str">
        <f t="shared" si="8"/>
        <v/>
      </c>
      <c r="DG6" s="91">
        <f t="shared" si="8"/>
        <v>15</v>
      </c>
      <c r="DH6" s="91" t="str">
        <f t="shared" si="8"/>
        <v/>
      </c>
      <c r="DI6" s="91" t="str">
        <f t="shared" si="8"/>
        <v/>
      </c>
      <c r="DJ6" s="91" t="str">
        <f t="shared" si="8"/>
        <v/>
      </c>
      <c r="DK6" s="91" t="str">
        <f t="shared" si="8"/>
        <v/>
      </c>
      <c r="DL6" s="91" t="str">
        <f t="shared" si="8"/>
        <v/>
      </c>
      <c r="DM6" s="91" t="str">
        <f t="shared" si="8"/>
        <v/>
      </c>
      <c r="DN6" s="91">
        <f t="shared" si="8"/>
        <v>16</v>
      </c>
      <c r="DO6" s="91" t="str">
        <f t="shared" si="8"/>
        <v/>
      </c>
      <c r="DP6" s="91" t="str">
        <f t="shared" si="8"/>
        <v/>
      </c>
      <c r="DQ6" s="91" t="str">
        <f t="shared" si="8"/>
        <v/>
      </c>
      <c r="DR6" s="91" t="str">
        <f t="shared" si="8"/>
        <v/>
      </c>
      <c r="DS6" s="91" t="str">
        <f t="shared" si="8"/>
        <v/>
      </c>
      <c r="DT6" s="91" t="str">
        <f t="shared" si="8"/>
        <v/>
      </c>
      <c r="DU6" s="91">
        <f t="shared" si="8"/>
        <v>17</v>
      </c>
      <c r="DV6" s="91" t="str">
        <f t="shared" si="8"/>
        <v/>
      </c>
      <c r="DW6" s="91" t="str">
        <f t="shared" si="8"/>
        <v/>
      </c>
      <c r="DX6" s="91" t="str">
        <f t="shared" si="8"/>
        <v/>
      </c>
      <c r="DY6" s="91" t="str">
        <f t="shared" si="8"/>
        <v/>
      </c>
      <c r="DZ6" s="91" t="str">
        <f t="shared" si="8"/>
        <v/>
      </c>
      <c r="EA6" s="91" t="str">
        <f t="shared" si="8"/>
        <v/>
      </c>
      <c r="EB6" s="91">
        <f t="shared" si="8"/>
        <v>18</v>
      </c>
      <c r="EC6" s="91" t="str">
        <f t="shared" si="8"/>
        <v/>
      </c>
      <c r="ED6" s="91" t="str">
        <f t="shared" si="8"/>
        <v/>
      </c>
      <c r="EE6" s="91" t="str">
        <f t="shared" si="8"/>
        <v/>
      </c>
      <c r="EF6" s="91" t="str">
        <f t="shared" si="8"/>
        <v/>
      </c>
      <c r="EG6" s="91" t="str">
        <f t="shared" si="8"/>
        <v/>
      </c>
      <c r="EH6" s="91" t="str">
        <f t="shared" si="8"/>
        <v/>
      </c>
      <c r="EI6" s="91">
        <f t="shared" si="8"/>
        <v>19</v>
      </c>
      <c r="EJ6" s="91" t="str">
        <f t="shared" ref="EJ6:GU6" si="9">IF(WEEKNUM(EJ8,21)=WEEKNUM(EI8,21),"",WEEKNUM(EJ8,21))</f>
        <v/>
      </c>
      <c r="EK6" s="91" t="str">
        <f t="shared" si="9"/>
        <v/>
      </c>
      <c r="EL6" s="91" t="str">
        <f t="shared" si="9"/>
        <v/>
      </c>
      <c r="EM6" s="91" t="str">
        <f t="shared" si="9"/>
        <v/>
      </c>
      <c r="EN6" s="91" t="str">
        <f t="shared" si="9"/>
        <v/>
      </c>
      <c r="EO6" s="91" t="str">
        <f t="shared" si="9"/>
        <v/>
      </c>
      <c r="EP6" s="91">
        <f t="shared" si="9"/>
        <v>20</v>
      </c>
      <c r="EQ6" s="91" t="str">
        <f t="shared" si="9"/>
        <v/>
      </c>
      <c r="ER6" s="91" t="str">
        <f t="shared" si="9"/>
        <v/>
      </c>
      <c r="ES6" s="91" t="str">
        <f t="shared" si="9"/>
        <v/>
      </c>
      <c r="ET6" s="91" t="str">
        <f t="shared" si="9"/>
        <v/>
      </c>
      <c r="EU6" s="91" t="str">
        <f t="shared" si="9"/>
        <v/>
      </c>
      <c r="EV6" s="91" t="str">
        <f t="shared" si="9"/>
        <v/>
      </c>
      <c r="EW6" s="91">
        <f t="shared" si="9"/>
        <v>21</v>
      </c>
      <c r="EX6" s="91" t="str">
        <f t="shared" si="9"/>
        <v/>
      </c>
      <c r="EY6" s="91" t="str">
        <f t="shared" si="9"/>
        <v/>
      </c>
      <c r="EZ6" s="91" t="str">
        <f t="shared" si="9"/>
        <v/>
      </c>
      <c r="FA6" s="91" t="str">
        <f t="shared" si="9"/>
        <v/>
      </c>
      <c r="FB6" s="91" t="str">
        <f t="shared" si="9"/>
        <v/>
      </c>
      <c r="FC6" s="91" t="str">
        <f t="shared" si="9"/>
        <v/>
      </c>
      <c r="FD6" s="91">
        <f t="shared" si="9"/>
        <v>22</v>
      </c>
      <c r="FE6" s="91" t="str">
        <f t="shared" si="9"/>
        <v/>
      </c>
      <c r="FF6" s="91" t="str">
        <f t="shared" si="9"/>
        <v/>
      </c>
      <c r="FG6" s="91" t="str">
        <f t="shared" si="9"/>
        <v/>
      </c>
      <c r="FH6" s="91" t="str">
        <f t="shared" si="9"/>
        <v/>
      </c>
      <c r="FI6" s="91" t="str">
        <f t="shared" si="9"/>
        <v/>
      </c>
      <c r="FJ6" s="91" t="str">
        <f t="shared" si="9"/>
        <v/>
      </c>
      <c r="FK6" s="91">
        <f t="shared" si="9"/>
        <v>23</v>
      </c>
      <c r="FL6" s="91" t="str">
        <f t="shared" si="9"/>
        <v/>
      </c>
      <c r="FM6" s="91" t="str">
        <f t="shared" si="9"/>
        <v/>
      </c>
      <c r="FN6" s="91" t="str">
        <f t="shared" si="9"/>
        <v/>
      </c>
      <c r="FO6" s="91" t="str">
        <f t="shared" si="9"/>
        <v/>
      </c>
      <c r="FP6" s="91" t="str">
        <f t="shared" si="9"/>
        <v/>
      </c>
      <c r="FQ6" s="91" t="str">
        <f t="shared" si="9"/>
        <v/>
      </c>
      <c r="FR6" s="91">
        <f t="shared" si="9"/>
        <v>24</v>
      </c>
      <c r="FS6" s="91" t="str">
        <f t="shared" si="9"/>
        <v/>
      </c>
      <c r="FT6" s="91" t="str">
        <f t="shared" si="9"/>
        <v/>
      </c>
      <c r="FU6" s="91" t="str">
        <f t="shared" si="9"/>
        <v/>
      </c>
      <c r="FV6" s="91" t="str">
        <f t="shared" si="9"/>
        <v/>
      </c>
      <c r="FW6" s="91" t="str">
        <f t="shared" si="9"/>
        <v/>
      </c>
      <c r="FX6" s="91" t="str">
        <f t="shared" si="9"/>
        <v/>
      </c>
      <c r="FY6" s="91">
        <f t="shared" si="9"/>
        <v>25</v>
      </c>
      <c r="FZ6" s="91" t="str">
        <f t="shared" si="9"/>
        <v/>
      </c>
      <c r="GA6" s="91" t="str">
        <f t="shared" si="9"/>
        <v/>
      </c>
      <c r="GB6" s="91" t="str">
        <f t="shared" si="9"/>
        <v/>
      </c>
      <c r="GC6" s="91" t="str">
        <f t="shared" si="9"/>
        <v/>
      </c>
      <c r="GD6" s="91" t="str">
        <f t="shared" si="9"/>
        <v/>
      </c>
      <c r="GE6" s="91" t="str">
        <f t="shared" si="9"/>
        <v/>
      </c>
      <c r="GF6" s="91">
        <f t="shared" si="9"/>
        <v>26</v>
      </c>
      <c r="GG6" s="91" t="str">
        <f t="shared" si="9"/>
        <v/>
      </c>
      <c r="GH6" s="91" t="str">
        <f t="shared" si="9"/>
        <v/>
      </c>
      <c r="GI6" s="91" t="str">
        <f t="shared" si="9"/>
        <v/>
      </c>
      <c r="GJ6" s="91" t="str">
        <f t="shared" si="9"/>
        <v/>
      </c>
      <c r="GK6" s="91" t="str">
        <f t="shared" si="9"/>
        <v/>
      </c>
      <c r="GL6" s="91" t="str">
        <f t="shared" si="9"/>
        <v/>
      </c>
      <c r="GM6" s="91">
        <f t="shared" si="9"/>
        <v>27</v>
      </c>
      <c r="GN6" s="91" t="str">
        <f t="shared" si="9"/>
        <v/>
      </c>
      <c r="GO6" s="91" t="str">
        <f t="shared" si="9"/>
        <v/>
      </c>
      <c r="GP6" s="91" t="str">
        <f t="shared" si="9"/>
        <v/>
      </c>
      <c r="GQ6" s="91" t="str">
        <f t="shared" si="9"/>
        <v/>
      </c>
      <c r="GR6" s="91" t="str">
        <f t="shared" si="9"/>
        <v/>
      </c>
      <c r="GS6" s="91" t="str">
        <f t="shared" si="9"/>
        <v/>
      </c>
      <c r="GT6" s="91">
        <f t="shared" si="9"/>
        <v>28</v>
      </c>
      <c r="GU6" s="91" t="str">
        <f t="shared" si="9"/>
        <v/>
      </c>
      <c r="GV6" s="91" t="str">
        <f t="shared" ref="GV6:JG6" si="10">IF(WEEKNUM(GV8,21)=WEEKNUM(GU8,21),"",WEEKNUM(GV8,21))</f>
        <v/>
      </c>
      <c r="GW6" s="91" t="str">
        <f t="shared" si="10"/>
        <v/>
      </c>
      <c r="GX6" s="91" t="str">
        <f t="shared" si="10"/>
        <v/>
      </c>
      <c r="GY6" s="91" t="str">
        <f t="shared" si="10"/>
        <v/>
      </c>
      <c r="GZ6" s="91" t="str">
        <f t="shared" si="10"/>
        <v/>
      </c>
      <c r="HA6" s="91">
        <f t="shared" si="10"/>
        <v>29</v>
      </c>
      <c r="HB6" s="91" t="str">
        <f t="shared" si="10"/>
        <v/>
      </c>
      <c r="HC6" s="91" t="str">
        <f t="shared" si="10"/>
        <v/>
      </c>
      <c r="HD6" s="91" t="str">
        <f t="shared" si="10"/>
        <v/>
      </c>
      <c r="HE6" s="91" t="str">
        <f t="shared" si="10"/>
        <v/>
      </c>
      <c r="HF6" s="91" t="str">
        <f t="shared" si="10"/>
        <v/>
      </c>
      <c r="HG6" s="91" t="str">
        <f t="shared" si="10"/>
        <v/>
      </c>
      <c r="HH6" s="91">
        <f t="shared" si="10"/>
        <v>30</v>
      </c>
      <c r="HI6" s="91" t="str">
        <f t="shared" si="10"/>
        <v/>
      </c>
      <c r="HJ6" s="91" t="str">
        <f t="shared" si="10"/>
        <v/>
      </c>
      <c r="HK6" s="91" t="str">
        <f t="shared" si="10"/>
        <v/>
      </c>
      <c r="HL6" s="91" t="str">
        <f t="shared" si="10"/>
        <v/>
      </c>
      <c r="HM6" s="91" t="str">
        <f t="shared" si="10"/>
        <v/>
      </c>
      <c r="HN6" s="91" t="str">
        <f t="shared" si="10"/>
        <v/>
      </c>
      <c r="HO6" s="91">
        <f t="shared" si="10"/>
        <v>31</v>
      </c>
      <c r="HP6" s="91" t="str">
        <f t="shared" si="10"/>
        <v/>
      </c>
      <c r="HQ6" s="91" t="str">
        <f t="shared" si="10"/>
        <v/>
      </c>
      <c r="HR6" s="91" t="str">
        <f t="shared" si="10"/>
        <v/>
      </c>
      <c r="HS6" s="91" t="str">
        <f t="shared" si="10"/>
        <v/>
      </c>
      <c r="HT6" s="91" t="str">
        <f t="shared" si="10"/>
        <v/>
      </c>
      <c r="HU6" s="91" t="str">
        <f t="shared" si="10"/>
        <v/>
      </c>
      <c r="HV6" s="91">
        <f t="shared" si="10"/>
        <v>32</v>
      </c>
      <c r="HW6" s="91" t="str">
        <f t="shared" si="10"/>
        <v/>
      </c>
      <c r="HX6" s="91" t="str">
        <f t="shared" si="10"/>
        <v/>
      </c>
      <c r="HY6" s="91" t="str">
        <f t="shared" si="10"/>
        <v/>
      </c>
      <c r="HZ6" s="91" t="str">
        <f t="shared" si="10"/>
        <v/>
      </c>
      <c r="IA6" s="91" t="str">
        <f t="shared" si="10"/>
        <v/>
      </c>
      <c r="IB6" s="91" t="str">
        <f t="shared" si="10"/>
        <v/>
      </c>
      <c r="IC6" s="91">
        <f t="shared" si="10"/>
        <v>33</v>
      </c>
      <c r="ID6" s="91" t="str">
        <f t="shared" si="10"/>
        <v/>
      </c>
      <c r="IE6" s="91" t="str">
        <f t="shared" si="10"/>
        <v/>
      </c>
      <c r="IF6" s="91" t="str">
        <f t="shared" si="10"/>
        <v/>
      </c>
      <c r="IG6" s="91" t="str">
        <f t="shared" si="10"/>
        <v/>
      </c>
      <c r="IH6" s="91" t="str">
        <f t="shared" si="10"/>
        <v/>
      </c>
      <c r="II6" s="91" t="str">
        <f t="shared" si="10"/>
        <v/>
      </c>
      <c r="IJ6" s="91">
        <f t="shared" si="10"/>
        <v>34</v>
      </c>
      <c r="IK6" s="91" t="str">
        <f t="shared" si="10"/>
        <v/>
      </c>
      <c r="IL6" s="91" t="str">
        <f t="shared" si="10"/>
        <v/>
      </c>
      <c r="IM6" s="91" t="str">
        <f t="shared" si="10"/>
        <v/>
      </c>
      <c r="IN6" s="91" t="str">
        <f t="shared" si="10"/>
        <v/>
      </c>
      <c r="IO6" s="91" t="str">
        <f t="shared" si="10"/>
        <v/>
      </c>
      <c r="IP6" s="91" t="str">
        <f t="shared" si="10"/>
        <v/>
      </c>
      <c r="IQ6" s="91">
        <f t="shared" si="10"/>
        <v>35</v>
      </c>
      <c r="IR6" s="91" t="str">
        <f t="shared" si="10"/>
        <v/>
      </c>
      <c r="IS6" s="91" t="str">
        <f t="shared" si="10"/>
        <v/>
      </c>
      <c r="IT6" s="91" t="str">
        <f t="shared" si="10"/>
        <v/>
      </c>
      <c r="IU6" s="91" t="str">
        <f t="shared" si="10"/>
        <v/>
      </c>
      <c r="IV6" s="91" t="str">
        <f t="shared" si="10"/>
        <v/>
      </c>
      <c r="IW6" s="91" t="str">
        <f t="shared" si="10"/>
        <v/>
      </c>
      <c r="IX6" s="91">
        <f t="shared" si="10"/>
        <v>36</v>
      </c>
      <c r="IY6" s="91" t="str">
        <f t="shared" si="10"/>
        <v/>
      </c>
      <c r="IZ6" s="91" t="str">
        <f t="shared" si="10"/>
        <v/>
      </c>
      <c r="JA6" s="91" t="str">
        <f t="shared" si="10"/>
        <v/>
      </c>
      <c r="JB6" s="91" t="str">
        <f t="shared" si="10"/>
        <v/>
      </c>
      <c r="JC6" s="91" t="str">
        <f t="shared" si="10"/>
        <v/>
      </c>
      <c r="JD6" s="91" t="str">
        <f t="shared" si="10"/>
        <v/>
      </c>
      <c r="JE6" s="91">
        <f t="shared" si="10"/>
        <v>37</v>
      </c>
      <c r="JF6" s="91" t="str">
        <f t="shared" si="10"/>
        <v/>
      </c>
      <c r="JG6" s="91" t="str">
        <f t="shared" si="10"/>
        <v/>
      </c>
      <c r="JH6" s="91" t="str">
        <f t="shared" ref="JH6:LS6" si="11">IF(WEEKNUM(JH8,21)=WEEKNUM(JG8,21),"",WEEKNUM(JH8,21))</f>
        <v/>
      </c>
      <c r="JI6" s="91" t="str">
        <f t="shared" si="11"/>
        <v/>
      </c>
      <c r="JJ6" s="91" t="str">
        <f t="shared" si="11"/>
        <v/>
      </c>
      <c r="JK6" s="91" t="str">
        <f t="shared" si="11"/>
        <v/>
      </c>
      <c r="JL6" s="91">
        <f t="shared" si="11"/>
        <v>38</v>
      </c>
      <c r="JM6" s="91" t="str">
        <f t="shared" si="11"/>
        <v/>
      </c>
      <c r="JN6" s="91" t="str">
        <f t="shared" si="11"/>
        <v/>
      </c>
      <c r="JO6" s="91" t="str">
        <f t="shared" si="11"/>
        <v/>
      </c>
      <c r="JP6" s="91" t="str">
        <f t="shared" si="11"/>
        <v/>
      </c>
      <c r="JQ6" s="91" t="str">
        <f t="shared" si="11"/>
        <v/>
      </c>
      <c r="JR6" s="91" t="str">
        <f t="shared" si="11"/>
        <v/>
      </c>
      <c r="JS6" s="91">
        <f t="shared" si="11"/>
        <v>39</v>
      </c>
      <c r="JT6" s="91" t="str">
        <f t="shared" si="11"/>
        <v/>
      </c>
      <c r="JU6" s="91" t="str">
        <f t="shared" si="11"/>
        <v/>
      </c>
      <c r="JV6" s="91" t="str">
        <f t="shared" si="11"/>
        <v/>
      </c>
      <c r="JW6" s="91" t="str">
        <f t="shared" si="11"/>
        <v/>
      </c>
      <c r="JX6" s="91" t="str">
        <f t="shared" si="11"/>
        <v/>
      </c>
      <c r="JY6" s="91" t="str">
        <f t="shared" si="11"/>
        <v/>
      </c>
      <c r="JZ6" s="91">
        <f t="shared" si="11"/>
        <v>40</v>
      </c>
      <c r="KA6" s="91" t="str">
        <f t="shared" si="11"/>
        <v/>
      </c>
      <c r="KB6" s="91" t="str">
        <f t="shared" si="11"/>
        <v/>
      </c>
      <c r="KC6" s="91" t="str">
        <f t="shared" si="11"/>
        <v/>
      </c>
      <c r="KD6" s="91" t="str">
        <f t="shared" si="11"/>
        <v/>
      </c>
      <c r="KE6" s="91" t="str">
        <f t="shared" si="11"/>
        <v/>
      </c>
      <c r="KF6" s="91" t="str">
        <f t="shared" si="11"/>
        <v/>
      </c>
      <c r="KG6" s="91">
        <f t="shared" si="11"/>
        <v>41</v>
      </c>
      <c r="KH6" s="91" t="str">
        <f t="shared" si="11"/>
        <v/>
      </c>
      <c r="KI6" s="91" t="str">
        <f t="shared" si="11"/>
        <v/>
      </c>
      <c r="KJ6" s="91" t="str">
        <f t="shared" si="11"/>
        <v/>
      </c>
      <c r="KK6" s="91" t="str">
        <f t="shared" si="11"/>
        <v/>
      </c>
      <c r="KL6" s="91" t="str">
        <f t="shared" si="11"/>
        <v/>
      </c>
      <c r="KM6" s="91" t="str">
        <f t="shared" si="11"/>
        <v/>
      </c>
      <c r="KN6" s="91">
        <f t="shared" si="11"/>
        <v>42</v>
      </c>
      <c r="KO6" s="91" t="str">
        <f t="shared" si="11"/>
        <v/>
      </c>
      <c r="KP6" s="91" t="str">
        <f t="shared" si="11"/>
        <v/>
      </c>
      <c r="KQ6" s="91" t="str">
        <f t="shared" si="11"/>
        <v/>
      </c>
      <c r="KR6" s="91" t="str">
        <f t="shared" si="11"/>
        <v/>
      </c>
      <c r="KS6" s="91" t="str">
        <f t="shared" si="11"/>
        <v/>
      </c>
      <c r="KT6" s="91" t="str">
        <f t="shared" si="11"/>
        <v/>
      </c>
      <c r="KU6" s="91">
        <f t="shared" si="11"/>
        <v>43</v>
      </c>
      <c r="KV6" s="91" t="str">
        <f t="shared" si="11"/>
        <v/>
      </c>
      <c r="KW6" s="91" t="str">
        <f t="shared" si="11"/>
        <v/>
      </c>
      <c r="KX6" s="91" t="str">
        <f t="shared" si="11"/>
        <v/>
      </c>
      <c r="KY6" s="91" t="str">
        <f t="shared" si="11"/>
        <v/>
      </c>
      <c r="KZ6" s="91" t="str">
        <f t="shared" si="11"/>
        <v/>
      </c>
      <c r="LA6" s="91" t="str">
        <f t="shared" si="11"/>
        <v/>
      </c>
      <c r="LB6" s="91">
        <f t="shared" si="11"/>
        <v>44</v>
      </c>
      <c r="LC6" s="91" t="str">
        <f t="shared" si="11"/>
        <v/>
      </c>
      <c r="LD6" s="91" t="str">
        <f t="shared" si="11"/>
        <v/>
      </c>
      <c r="LE6" s="91" t="str">
        <f t="shared" si="11"/>
        <v/>
      </c>
      <c r="LF6" s="91" t="str">
        <f t="shared" si="11"/>
        <v/>
      </c>
      <c r="LG6" s="91" t="str">
        <f t="shared" si="11"/>
        <v/>
      </c>
      <c r="LH6" s="91" t="str">
        <f t="shared" si="11"/>
        <v/>
      </c>
      <c r="LI6" s="91">
        <f t="shared" si="11"/>
        <v>45</v>
      </c>
      <c r="LJ6" s="91" t="str">
        <f t="shared" si="11"/>
        <v/>
      </c>
      <c r="LK6" s="91" t="str">
        <f t="shared" si="11"/>
        <v/>
      </c>
      <c r="LL6" s="91" t="str">
        <f t="shared" si="11"/>
        <v/>
      </c>
      <c r="LM6" s="91" t="str">
        <f t="shared" si="11"/>
        <v/>
      </c>
      <c r="LN6" s="91" t="str">
        <f t="shared" si="11"/>
        <v/>
      </c>
      <c r="LO6" s="91" t="str">
        <f t="shared" si="11"/>
        <v/>
      </c>
      <c r="LP6" s="91">
        <f t="shared" si="11"/>
        <v>46</v>
      </c>
      <c r="LQ6" s="91" t="str">
        <f t="shared" si="11"/>
        <v/>
      </c>
      <c r="LR6" s="91" t="str">
        <f t="shared" si="11"/>
        <v/>
      </c>
      <c r="LS6" s="91" t="str">
        <f t="shared" si="11"/>
        <v/>
      </c>
      <c r="LT6" s="91" t="str">
        <f t="shared" ref="LT6:NP6" si="12">IF(WEEKNUM(LT8,21)=WEEKNUM(LS8,21),"",WEEKNUM(LT8,21))</f>
        <v/>
      </c>
      <c r="LU6" s="91" t="str">
        <f t="shared" si="12"/>
        <v/>
      </c>
      <c r="LV6" s="91" t="str">
        <f t="shared" si="12"/>
        <v/>
      </c>
      <c r="LW6" s="91">
        <f t="shared" si="12"/>
        <v>47</v>
      </c>
      <c r="LX6" s="91" t="str">
        <f t="shared" si="12"/>
        <v/>
      </c>
      <c r="LY6" s="91" t="str">
        <f t="shared" si="12"/>
        <v/>
      </c>
      <c r="LZ6" s="91" t="str">
        <f t="shared" si="12"/>
        <v/>
      </c>
      <c r="MA6" s="91" t="str">
        <f t="shared" si="12"/>
        <v/>
      </c>
      <c r="MB6" s="91" t="str">
        <f t="shared" si="12"/>
        <v/>
      </c>
      <c r="MC6" s="91" t="str">
        <f t="shared" si="12"/>
        <v/>
      </c>
      <c r="MD6" s="91">
        <f t="shared" si="12"/>
        <v>48</v>
      </c>
      <c r="ME6" s="91" t="str">
        <f t="shared" si="12"/>
        <v/>
      </c>
      <c r="MF6" s="91" t="str">
        <f t="shared" si="12"/>
        <v/>
      </c>
      <c r="MG6" s="91" t="str">
        <f t="shared" si="12"/>
        <v/>
      </c>
      <c r="MH6" s="91" t="str">
        <f t="shared" si="12"/>
        <v/>
      </c>
      <c r="MI6" s="91" t="str">
        <f t="shared" si="12"/>
        <v/>
      </c>
      <c r="MJ6" s="91" t="str">
        <f t="shared" si="12"/>
        <v/>
      </c>
      <c r="MK6" s="91">
        <f t="shared" si="12"/>
        <v>49</v>
      </c>
      <c r="ML6" s="91" t="str">
        <f t="shared" si="12"/>
        <v/>
      </c>
      <c r="MM6" s="91" t="str">
        <f t="shared" si="12"/>
        <v/>
      </c>
      <c r="MN6" s="91" t="str">
        <f t="shared" si="12"/>
        <v/>
      </c>
      <c r="MO6" s="91" t="str">
        <f t="shared" si="12"/>
        <v/>
      </c>
      <c r="MP6" s="91" t="str">
        <f t="shared" si="12"/>
        <v/>
      </c>
      <c r="MQ6" s="91" t="str">
        <f t="shared" si="12"/>
        <v/>
      </c>
      <c r="MR6" s="91">
        <f t="shared" si="12"/>
        <v>50</v>
      </c>
      <c r="MS6" s="91" t="str">
        <f t="shared" si="12"/>
        <v/>
      </c>
      <c r="MT6" s="91" t="str">
        <f t="shared" si="12"/>
        <v/>
      </c>
      <c r="MU6" s="91" t="str">
        <f t="shared" si="12"/>
        <v/>
      </c>
      <c r="MV6" s="91" t="str">
        <f t="shared" si="12"/>
        <v/>
      </c>
      <c r="MW6" s="91" t="str">
        <f t="shared" si="12"/>
        <v/>
      </c>
      <c r="MX6" s="91" t="str">
        <f t="shared" si="12"/>
        <v/>
      </c>
      <c r="MY6" s="91">
        <f t="shared" si="12"/>
        <v>51</v>
      </c>
      <c r="MZ6" s="91" t="str">
        <f t="shared" si="12"/>
        <v/>
      </c>
      <c r="NA6" s="91" t="str">
        <f t="shared" si="12"/>
        <v/>
      </c>
      <c r="NB6" s="91" t="str">
        <f t="shared" si="12"/>
        <v/>
      </c>
      <c r="NC6" s="91" t="str">
        <f t="shared" si="12"/>
        <v/>
      </c>
      <c r="ND6" s="91" t="str">
        <f t="shared" si="12"/>
        <v/>
      </c>
      <c r="NE6" s="91" t="str">
        <f t="shared" si="12"/>
        <v/>
      </c>
      <c r="NF6" s="91">
        <f t="shared" si="12"/>
        <v>52</v>
      </c>
      <c r="NG6" s="91" t="str">
        <f t="shared" si="12"/>
        <v/>
      </c>
      <c r="NH6" s="91" t="str">
        <f t="shared" si="12"/>
        <v/>
      </c>
      <c r="NI6" s="91" t="str">
        <f t="shared" si="12"/>
        <v/>
      </c>
      <c r="NJ6" s="91" t="str">
        <f t="shared" si="12"/>
        <v/>
      </c>
      <c r="NK6" s="91" t="str">
        <f t="shared" si="12"/>
        <v/>
      </c>
      <c r="NL6" s="91" t="str">
        <f t="shared" si="12"/>
        <v/>
      </c>
      <c r="NM6" s="91">
        <f t="shared" si="12"/>
        <v>1</v>
      </c>
      <c r="NN6" s="91" t="str">
        <f t="shared" si="12"/>
        <v/>
      </c>
      <c r="NO6" s="91" t="str">
        <f t="shared" si="12"/>
        <v/>
      </c>
      <c r="NP6" s="92" t="str">
        <f t="shared" si="12"/>
        <v/>
      </c>
    </row>
    <row r="7" spans="1:380" x14ac:dyDescent="0.25">
      <c r="B7" s="29"/>
      <c r="C7" s="130" t="s">
        <v>124</v>
      </c>
      <c r="D7" s="129"/>
      <c r="E7" s="95"/>
      <c r="F7" s="111"/>
      <c r="G7" s="98"/>
      <c r="H7" s="101"/>
      <c r="I7" s="114"/>
      <c r="J7" s="9" t="str">
        <f t="shared" ref="J7:AO7" si="13">TEXT(J8,"TTT")</f>
        <v>Fr</v>
      </c>
      <c r="K7" s="6" t="str">
        <f t="shared" si="13"/>
        <v>Sa</v>
      </c>
      <c r="L7" s="6" t="str">
        <f t="shared" si="13"/>
        <v>So</v>
      </c>
      <c r="M7" s="6" t="str">
        <f t="shared" si="13"/>
        <v>Mo</v>
      </c>
      <c r="N7" s="6" t="str">
        <f t="shared" si="13"/>
        <v>Di</v>
      </c>
      <c r="O7" s="6" t="str">
        <f t="shared" si="13"/>
        <v>Mi</v>
      </c>
      <c r="P7" s="6" t="str">
        <f t="shared" si="13"/>
        <v>Do</v>
      </c>
      <c r="Q7" s="6" t="str">
        <f t="shared" si="13"/>
        <v>Fr</v>
      </c>
      <c r="R7" s="6" t="str">
        <f t="shared" si="13"/>
        <v>Sa</v>
      </c>
      <c r="S7" s="6" t="str">
        <f t="shared" si="13"/>
        <v>So</v>
      </c>
      <c r="T7" s="6" t="str">
        <f t="shared" si="13"/>
        <v>Mo</v>
      </c>
      <c r="U7" s="6" t="str">
        <f t="shared" si="13"/>
        <v>Di</v>
      </c>
      <c r="V7" s="6" t="str">
        <f t="shared" si="13"/>
        <v>Mi</v>
      </c>
      <c r="W7" s="6" t="str">
        <f t="shared" si="13"/>
        <v>Do</v>
      </c>
      <c r="X7" s="6" t="str">
        <f t="shared" si="13"/>
        <v>Fr</v>
      </c>
      <c r="Y7" s="6" t="str">
        <f t="shared" si="13"/>
        <v>Sa</v>
      </c>
      <c r="Z7" s="6" t="str">
        <f t="shared" si="13"/>
        <v>So</v>
      </c>
      <c r="AA7" s="6" t="str">
        <f t="shared" si="13"/>
        <v>Mo</v>
      </c>
      <c r="AB7" s="6" t="str">
        <f t="shared" si="13"/>
        <v>Di</v>
      </c>
      <c r="AC7" s="6" t="str">
        <f t="shared" si="13"/>
        <v>Mi</v>
      </c>
      <c r="AD7" s="6" t="str">
        <f t="shared" si="13"/>
        <v>Do</v>
      </c>
      <c r="AE7" s="6" t="str">
        <f t="shared" si="13"/>
        <v>Fr</v>
      </c>
      <c r="AF7" s="6" t="str">
        <f t="shared" si="13"/>
        <v>Sa</v>
      </c>
      <c r="AG7" s="6" t="str">
        <f t="shared" si="13"/>
        <v>So</v>
      </c>
      <c r="AH7" s="6" t="str">
        <f t="shared" si="13"/>
        <v>Mo</v>
      </c>
      <c r="AI7" s="6" t="str">
        <f t="shared" si="13"/>
        <v>Di</v>
      </c>
      <c r="AJ7" s="6" t="str">
        <f t="shared" si="13"/>
        <v>Mi</v>
      </c>
      <c r="AK7" s="6" t="str">
        <f t="shared" si="13"/>
        <v>Do</v>
      </c>
      <c r="AL7" s="6" t="str">
        <f t="shared" si="13"/>
        <v>Fr</v>
      </c>
      <c r="AM7" s="6" t="str">
        <f t="shared" si="13"/>
        <v>Sa</v>
      </c>
      <c r="AN7" s="6" t="str">
        <f t="shared" si="13"/>
        <v>So</v>
      </c>
      <c r="AO7" s="6" t="str">
        <f t="shared" si="13"/>
        <v>Mo</v>
      </c>
      <c r="AP7" s="6" t="str">
        <f t="shared" ref="AP7:BU7" si="14">TEXT(AP8,"TTT")</f>
        <v>Di</v>
      </c>
      <c r="AQ7" s="6" t="str">
        <f t="shared" si="14"/>
        <v>Mi</v>
      </c>
      <c r="AR7" s="6" t="str">
        <f t="shared" si="14"/>
        <v>Do</v>
      </c>
      <c r="AS7" s="6" t="str">
        <f t="shared" si="14"/>
        <v>Fr</v>
      </c>
      <c r="AT7" s="6" t="str">
        <f t="shared" si="14"/>
        <v>Sa</v>
      </c>
      <c r="AU7" s="6" t="str">
        <f t="shared" si="14"/>
        <v>So</v>
      </c>
      <c r="AV7" s="6" t="str">
        <f t="shared" si="14"/>
        <v>Mo</v>
      </c>
      <c r="AW7" s="6" t="str">
        <f t="shared" si="14"/>
        <v>Di</v>
      </c>
      <c r="AX7" s="6" t="str">
        <f t="shared" si="14"/>
        <v>Mi</v>
      </c>
      <c r="AY7" s="6" t="str">
        <f t="shared" si="14"/>
        <v>Do</v>
      </c>
      <c r="AZ7" s="6" t="str">
        <f t="shared" si="14"/>
        <v>Fr</v>
      </c>
      <c r="BA7" s="6" t="str">
        <f t="shared" si="14"/>
        <v>Sa</v>
      </c>
      <c r="BB7" s="6" t="str">
        <f t="shared" si="14"/>
        <v>So</v>
      </c>
      <c r="BC7" s="6" t="str">
        <f t="shared" si="14"/>
        <v>Mo</v>
      </c>
      <c r="BD7" s="6" t="str">
        <f t="shared" si="14"/>
        <v>Di</v>
      </c>
      <c r="BE7" s="6" t="str">
        <f t="shared" si="14"/>
        <v>Mi</v>
      </c>
      <c r="BF7" s="6" t="str">
        <f t="shared" si="14"/>
        <v>Do</v>
      </c>
      <c r="BG7" s="6" t="str">
        <f t="shared" si="14"/>
        <v>Fr</v>
      </c>
      <c r="BH7" s="6" t="str">
        <f t="shared" si="14"/>
        <v>Sa</v>
      </c>
      <c r="BI7" s="6" t="str">
        <f t="shared" si="14"/>
        <v>So</v>
      </c>
      <c r="BJ7" s="6" t="str">
        <f t="shared" si="14"/>
        <v>Mo</v>
      </c>
      <c r="BK7" s="6" t="str">
        <f t="shared" si="14"/>
        <v>Di</v>
      </c>
      <c r="BL7" s="6" t="str">
        <f t="shared" si="14"/>
        <v>Mi</v>
      </c>
      <c r="BM7" s="6" t="str">
        <f t="shared" si="14"/>
        <v>Do</v>
      </c>
      <c r="BN7" s="6" t="str">
        <f t="shared" si="14"/>
        <v>Fr</v>
      </c>
      <c r="BO7" s="6" t="str">
        <f t="shared" si="14"/>
        <v>Sa</v>
      </c>
      <c r="BP7" s="6" t="str">
        <f t="shared" si="14"/>
        <v>So</v>
      </c>
      <c r="BQ7" s="6" t="str">
        <f t="shared" si="14"/>
        <v>Mo</v>
      </c>
      <c r="BR7" s="6" t="str">
        <f t="shared" si="14"/>
        <v>Di</v>
      </c>
      <c r="BS7" s="6" t="str">
        <f t="shared" si="14"/>
        <v>Mi</v>
      </c>
      <c r="BT7" s="6" t="str">
        <f t="shared" si="14"/>
        <v>Do</v>
      </c>
      <c r="BU7" s="6" t="str">
        <f t="shared" si="14"/>
        <v>Fr</v>
      </c>
      <c r="BV7" s="6" t="str">
        <f t="shared" ref="BV7:DA7" si="15">TEXT(BV8,"TTT")</f>
        <v>Sa</v>
      </c>
      <c r="BW7" s="6" t="str">
        <f t="shared" si="15"/>
        <v>So</v>
      </c>
      <c r="BX7" s="6" t="str">
        <f t="shared" si="15"/>
        <v>Mo</v>
      </c>
      <c r="BY7" s="6" t="str">
        <f t="shared" si="15"/>
        <v>Di</v>
      </c>
      <c r="BZ7" s="6" t="str">
        <f t="shared" si="15"/>
        <v>Mi</v>
      </c>
      <c r="CA7" s="6" t="str">
        <f t="shared" si="15"/>
        <v>Do</v>
      </c>
      <c r="CB7" s="6" t="str">
        <f t="shared" si="15"/>
        <v>Fr</v>
      </c>
      <c r="CC7" s="6" t="str">
        <f t="shared" si="15"/>
        <v>Sa</v>
      </c>
      <c r="CD7" s="6" t="str">
        <f t="shared" si="15"/>
        <v>So</v>
      </c>
      <c r="CE7" s="6" t="str">
        <f t="shared" si="15"/>
        <v>Mo</v>
      </c>
      <c r="CF7" s="6" t="str">
        <f t="shared" si="15"/>
        <v>Di</v>
      </c>
      <c r="CG7" s="6" t="str">
        <f t="shared" si="15"/>
        <v>Mi</v>
      </c>
      <c r="CH7" s="6" t="str">
        <f t="shared" si="15"/>
        <v>Do</v>
      </c>
      <c r="CI7" s="6" t="str">
        <f t="shared" si="15"/>
        <v>Fr</v>
      </c>
      <c r="CJ7" s="6" t="str">
        <f t="shared" si="15"/>
        <v>Sa</v>
      </c>
      <c r="CK7" s="6" t="str">
        <f t="shared" si="15"/>
        <v>So</v>
      </c>
      <c r="CL7" s="6" t="str">
        <f t="shared" si="15"/>
        <v>Mo</v>
      </c>
      <c r="CM7" s="6" t="str">
        <f t="shared" si="15"/>
        <v>Di</v>
      </c>
      <c r="CN7" s="6" t="str">
        <f t="shared" si="15"/>
        <v>Mi</v>
      </c>
      <c r="CO7" s="6" t="str">
        <f t="shared" si="15"/>
        <v>Do</v>
      </c>
      <c r="CP7" s="6" t="str">
        <f t="shared" si="15"/>
        <v>Fr</v>
      </c>
      <c r="CQ7" s="6" t="str">
        <f t="shared" si="15"/>
        <v>Sa</v>
      </c>
      <c r="CR7" s="6" t="str">
        <f t="shared" si="15"/>
        <v>So</v>
      </c>
      <c r="CS7" s="6" t="str">
        <f t="shared" si="15"/>
        <v>Mo</v>
      </c>
      <c r="CT7" s="6" t="str">
        <f t="shared" si="15"/>
        <v>Di</v>
      </c>
      <c r="CU7" s="6" t="str">
        <f t="shared" si="15"/>
        <v>Mi</v>
      </c>
      <c r="CV7" s="6" t="str">
        <f t="shared" si="15"/>
        <v>Do</v>
      </c>
      <c r="CW7" s="6" t="str">
        <f t="shared" si="15"/>
        <v>Fr</v>
      </c>
      <c r="CX7" s="6" t="str">
        <f t="shared" si="15"/>
        <v>Sa</v>
      </c>
      <c r="CY7" s="6" t="str">
        <f t="shared" si="15"/>
        <v>So</v>
      </c>
      <c r="CZ7" s="6" t="str">
        <f t="shared" si="15"/>
        <v>Mo</v>
      </c>
      <c r="DA7" s="6" t="str">
        <f t="shared" si="15"/>
        <v>Di</v>
      </c>
      <c r="DB7" s="6" t="str">
        <f t="shared" ref="DB7:EG7" si="16">TEXT(DB8,"TTT")</f>
        <v>Mi</v>
      </c>
      <c r="DC7" s="6" t="str">
        <f t="shared" si="16"/>
        <v>Do</v>
      </c>
      <c r="DD7" s="6" t="str">
        <f t="shared" si="16"/>
        <v>Fr</v>
      </c>
      <c r="DE7" s="6" t="str">
        <f t="shared" si="16"/>
        <v>Sa</v>
      </c>
      <c r="DF7" s="6" t="str">
        <f t="shared" si="16"/>
        <v>So</v>
      </c>
      <c r="DG7" s="6" t="str">
        <f t="shared" si="16"/>
        <v>Mo</v>
      </c>
      <c r="DH7" s="6" t="str">
        <f t="shared" si="16"/>
        <v>Di</v>
      </c>
      <c r="DI7" s="6" t="str">
        <f t="shared" si="16"/>
        <v>Mi</v>
      </c>
      <c r="DJ7" s="6" t="str">
        <f t="shared" si="16"/>
        <v>Do</v>
      </c>
      <c r="DK7" s="6" t="str">
        <f t="shared" si="16"/>
        <v>Fr</v>
      </c>
      <c r="DL7" s="6" t="str">
        <f t="shared" si="16"/>
        <v>Sa</v>
      </c>
      <c r="DM7" s="6" t="str">
        <f t="shared" si="16"/>
        <v>So</v>
      </c>
      <c r="DN7" s="6" t="str">
        <f t="shared" si="16"/>
        <v>Mo</v>
      </c>
      <c r="DO7" s="6" t="str">
        <f t="shared" si="16"/>
        <v>Di</v>
      </c>
      <c r="DP7" s="6" t="str">
        <f t="shared" si="16"/>
        <v>Mi</v>
      </c>
      <c r="DQ7" s="6" t="str">
        <f t="shared" si="16"/>
        <v>Do</v>
      </c>
      <c r="DR7" s="6" t="str">
        <f t="shared" si="16"/>
        <v>Fr</v>
      </c>
      <c r="DS7" s="6" t="str">
        <f t="shared" si="16"/>
        <v>Sa</v>
      </c>
      <c r="DT7" s="6" t="str">
        <f t="shared" si="16"/>
        <v>So</v>
      </c>
      <c r="DU7" s="6" t="str">
        <f t="shared" si="16"/>
        <v>Mo</v>
      </c>
      <c r="DV7" s="6" t="str">
        <f t="shared" si="16"/>
        <v>Di</v>
      </c>
      <c r="DW7" s="6" t="str">
        <f t="shared" si="16"/>
        <v>Mi</v>
      </c>
      <c r="DX7" s="6" t="str">
        <f t="shared" si="16"/>
        <v>Do</v>
      </c>
      <c r="DY7" s="6" t="str">
        <f t="shared" si="16"/>
        <v>Fr</v>
      </c>
      <c r="DZ7" s="6" t="str">
        <f t="shared" si="16"/>
        <v>Sa</v>
      </c>
      <c r="EA7" s="6" t="str">
        <f t="shared" si="16"/>
        <v>So</v>
      </c>
      <c r="EB7" s="6" t="str">
        <f t="shared" si="16"/>
        <v>Mo</v>
      </c>
      <c r="EC7" s="6" t="str">
        <f t="shared" si="16"/>
        <v>Di</v>
      </c>
      <c r="ED7" s="6" t="str">
        <f t="shared" si="16"/>
        <v>Mi</v>
      </c>
      <c r="EE7" s="6" t="str">
        <f t="shared" si="16"/>
        <v>Do</v>
      </c>
      <c r="EF7" s="6" t="str">
        <f t="shared" si="16"/>
        <v>Fr</v>
      </c>
      <c r="EG7" s="6" t="str">
        <f t="shared" si="16"/>
        <v>Sa</v>
      </c>
      <c r="EH7" s="6" t="str">
        <f t="shared" ref="EH7:FM7" si="17">TEXT(EH8,"TTT")</f>
        <v>So</v>
      </c>
      <c r="EI7" s="6" t="str">
        <f t="shared" si="17"/>
        <v>Mo</v>
      </c>
      <c r="EJ7" s="6" t="str">
        <f t="shared" si="17"/>
        <v>Di</v>
      </c>
      <c r="EK7" s="6" t="str">
        <f t="shared" si="17"/>
        <v>Mi</v>
      </c>
      <c r="EL7" s="6" t="str">
        <f t="shared" si="17"/>
        <v>Do</v>
      </c>
      <c r="EM7" s="6" t="str">
        <f t="shared" si="17"/>
        <v>Fr</v>
      </c>
      <c r="EN7" s="6" t="str">
        <f t="shared" si="17"/>
        <v>Sa</v>
      </c>
      <c r="EO7" s="6" t="str">
        <f t="shared" si="17"/>
        <v>So</v>
      </c>
      <c r="EP7" s="6" t="str">
        <f t="shared" si="17"/>
        <v>Mo</v>
      </c>
      <c r="EQ7" s="6" t="str">
        <f t="shared" si="17"/>
        <v>Di</v>
      </c>
      <c r="ER7" s="6" t="str">
        <f t="shared" si="17"/>
        <v>Mi</v>
      </c>
      <c r="ES7" s="6" t="str">
        <f t="shared" si="17"/>
        <v>Do</v>
      </c>
      <c r="ET7" s="6" t="str">
        <f t="shared" si="17"/>
        <v>Fr</v>
      </c>
      <c r="EU7" s="6" t="str">
        <f t="shared" si="17"/>
        <v>Sa</v>
      </c>
      <c r="EV7" s="6" t="str">
        <f t="shared" si="17"/>
        <v>So</v>
      </c>
      <c r="EW7" s="6" t="str">
        <f t="shared" si="17"/>
        <v>Mo</v>
      </c>
      <c r="EX7" s="6" t="str">
        <f t="shared" si="17"/>
        <v>Di</v>
      </c>
      <c r="EY7" s="6" t="str">
        <f t="shared" si="17"/>
        <v>Mi</v>
      </c>
      <c r="EZ7" s="6" t="str">
        <f t="shared" si="17"/>
        <v>Do</v>
      </c>
      <c r="FA7" s="6" t="str">
        <f t="shared" si="17"/>
        <v>Fr</v>
      </c>
      <c r="FB7" s="6" t="str">
        <f t="shared" si="17"/>
        <v>Sa</v>
      </c>
      <c r="FC7" s="6" t="str">
        <f t="shared" si="17"/>
        <v>So</v>
      </c>
      <c r="FD7" s="6" t="str">
        <f t="shared" si="17"/>
        <v>Mo</v>
      </c>
      <c r="FE7" s="6" t="str">
        <f t="shared" si="17"/>
        <v>Di</v>
      </c>
      <c r="FF7" s="6" t="str">
        <f t="shared" si="17"/>
        <v>Mi</v>
      </c>
      <c r="FG7" s="6" t="str">
        <f t="shared" si="17"/>
        <v>Do</v>
      </c>
      <c r="FH7" s="6" t="str">
        <f t="shared" si="17"/>
        <v>Fr</v>
      </c>
      <c r="FI7" s="6" t="str">
        <f t="shared" si="17"/>
        <v>Sa</v>
      </c>
      <c r="FJ7" s="6" t="str">
        <f t="shared" si="17"/>
        <v>So</v>
      </c>
      <c r="FK7" s="6" t="str">
        <f t="shared" si="17"/>
        <v>Mo</v>
      </c>
      <c r="FL7" s="6" t="str">
        <f t="shared" si="17"/>
        <v>Di</v>
      </c>
      <c r="FM7" s="6" t="str">
        <f t="shared" si="17"/>
        <v>Mi</v>
      </c>
      <c r="FN7" s="6" t="str">
        <f t="shared" ref="FN7:HY7" si="18">TEXT(FN8,"TTT")</f>
        <v>Do</v>
      </c>
      <c r="FO7" s="6" t="str">
        <f t="shared" si="18"/>
        <v>Fr</v>
      </c>
      <c r="FP7" s="6" t="str">
        <f t="shared" si="18"/>
        <v>Sa</v>
      </c>
      <c r="FQ7" s="6" t="str">
        <f t="shared" si="18"/>
        <v>So</v>
      </c>
      <c r="FR7" s="6" t="str">
        <f t="shared" si="18"/>
        <v>Mo</v>
      </c>
      <c r="FS7" s="6" t="str">
        <f t="shared" si="18"/>
        <v>Di</v>
      </c>
      <c r="FT7" s="6" t="str">
        <f t="shared" si="18"/>
        <v>Mi</v>
      </c>
      <c r="FU7" s="6" t="str">
        <f t="shared" si="18"/>
        <v>Do</v>
      </c>
      <c r="FV7" s="6" t="str">
        <f t="shared" si="18"/>
        <v>Fr</v>
      </c>
      <c r="FW7" s="6" t="str">
        <f t="shared" si="18"/>
        <v>Sa</v>
      </c>
      <c r="FX7" s="6" t="str">
        <f t="shared" si="18"/>
        <v>So</v>
      </c>
      <c r="FY7" s="6" t="str">
        <f t="shared" si="18"/>
        <v>Mo</v>
      </c>
      <c r="FZ7" s="6" t="str">
        <f t="shared" si="18"/>
        <v>Di</v>
      </c>
      <c r="GA7" s="6" t="str">
        <f t="shared" si="18"/>
        <v>Mi</v>
      </c>
      <c r="GB7" s="6" t="str">
        <f t="shared" si="18"/>
        <v>Do</v>
      </c>
      <c r="GC7" s="6" t="str">
        <f t="shared" si="18"/>
        <v>Fr</v>
      </c>
      <c r="GD7" s="6" t="str">
        <f t="shared" si="18"/>
        <v>Sa</v>
      </c>
      <c r="GE7" s="6" t="str">
        <f t="shared" si="18"/>
        <v>So</v>
      </c>
      <c r="GF7" s="6" t="str">
        <f t="shared" si="18"/>
        <v>Mo</v>
      </c>
      <c r="GG7" s="6" t="str">
        <f t="shared" si="18"/>
        <v>Di</v>
      </c>
      <c r="GH7" s="6" t="str">
        <f t="shared" si="18"/>
        <v>Mi</v>
      </c>
      <c r="GI7" s="6" t="str">
        <f t="shared" si="18"/>
        <v>Do</v>
      </c>
      <c r="GJ7" s="6" t="str">
        <f t="shared" si="18"/>
        <v>Fr</v>
      </c>
      <c r="GK7" s="6" t="str">
        <f t="shared" si="18"/>
        <v>Sa</v>
      </c>
      <c r="GL7" s="6" t="str">
        <f t="shared" si="18"/>
        <v>So</v>
      </c>
      <c r="GM7" s="6" t="str">
        <f t="shared" si="18"/>
        <v>Mo</v>
      </c>
      <c r="GN7" s="6" t="str">
        <f t="shared" si="18"/>
        <v>Di</v>
      </c>
      <c r="GO7" s="6" t="str">
        <f t="shared" si="18"/>
        <v>Mi</v>
      </c>
      <c r="GP7" s="6" t="str">
        <f t="shared" si="18"/>
        <v>Do</v>
      </c>
      <c r="GQ7" s="6" t="str">
        <f t="shared" si="18"/>
        <v>Fr</v>
      </c>
      <c r="GR7" s="6" t="str">
        <f t="shared" si="18"/>
        <v>Sa</v>
      </c>
      <c r="GS7" s="6" t="str">
        <f t="shared" si="18"/>
        <v>So</v>
      </c>
      <c r="GT7" s="6" t="str">
        <f t="shared" si="18"/>
        <v>Mo</v>
      </c>
      <c r="GU7" s="6" t="str">
        <f t="shared" si="18"/>
        <v>Di</v>
      </c>
      <c r="GV7" s="6" t="str">
        <f t="shared" si="18"/>
        <v>Mi</v>
      </c>
      <c r="GW7" s="6" t="str">
        <f t="shared" si="18"/>
        <v>Do</v>
      </c>
      <c r="GX7" s="6" t="str">
        <f t="shared" si="18"/>
        <v>Fr</v>
      </c>
      <c r="GY7" s="6" t="str">
        <f t="shared" si="18"/>
        <v>Sa</v>
      </c>
      <c r="GZ7" s="6" t="str">
        <f t="shared" si="18"/>
        <v>So</v>
      </c>
      <c r="HA7" s="6" t="str">
        <f t="shared" si="18"/>
        <v>Mo</v>
      </c>
      <c r="HB7" s="6" t="str">
        <f t="shared" si="18"/>
        <v>Di</v>
      </c>
      <c r="HC7" s="6" t="str">
        <f t="shared" si="18"/>
        <v>Mi</v>
      </c>
      <c r="HD7" s="6" t="str">
        <f t="shared" si="18"/>
        <v>Do</v>
      </c>
      <c r="HE7" s="6" t="str">
        <f t="shared" si="18"/>
        <v>Fr</v>
      </c>
      <c r="HF7" s="6" t="str">
        <f t="shared" si="18"/>
        <v>Sa</v>
      </c>
      <c r="HG7" s="6" t="str">
        <f t="shared" si="18"/>
        <v>So</v>
      </c>
      <c r="HH7" s="6" t="str">
        <f t="shared" si="18"/>
        <v>Mo</v>
      </c>
      <c r="HI7" s="6" t="str">
        <f t="shared" si="18"/>
        <v>Di</v>
      </c>
      <c r="HJ7" s="6" t="str">
        <f t="shared" si="18"/>
        <v>Mi</v>
      </c>
      <c r="HK7" s="6" t="str">
        <f t="shared" si="18"/>
        <v>Do</v>
      </c>
      <c r="HL7" s="6" t="str">
        <f t="shared" si="18"/>
        <v>Fr</v>
      </c>
      <c r="HM7" s="6" t="str">
        <f t="shared" si="18"/>
        <v>Sa</v>
      </c>
      <c r="HN7" s="6" t="str">
        <f t="shared" si="18"/>
        <v>So</v>
      </c>
      <c r="HO7" s="6" t="str">
        <f t="shared" si="18"/>
        <v>Mo</v>
      </c>
      <c r="HP7" s="6" t="str">
        <f t="shared" si="18"/>
        <v>Di</v>
      </c>
      <c r="HQ7" s="6" t="str">
        <f t="shared" si="18"/>
        <v>Mi</v>
      </c>
      <c r="HR7" s="6" t="str">
        <f t="shared" si="18"/>
        <v>Do</v>
      </c>
      <c r="HS7" s="6" t="str">
        <f t="shared" si="18"/>
        <v>Fr</v>
      </c>
      <c r="HT7" s="6" t="str">
        <f t="shared" si="18"/>
        <v>Sa</v>
      </c>
      <c r="HU7" s="6" t="str">
        <f t="shared" si="18"/>
        <v>So</v>
      </c>
      <c r="HV7" s="6" t="str">
        <f t="shared" si="18"/>
        <v>Mo</v>
      </c>
      <c r="HW7" s="6" t="str">
        <f t="shared" si="18"/>
        <v>Di</v>
      </c>
      <c r="HX7" s="6" t="str">
        <f t="shared" si="18"/>
        <v>Mi</v>
      </c>
      <c r="HY7" s="6" t="str">
        <f t="shared" si="18"/>
        <v>Do</v>
      </c>
      <c r="HZ7" s="6" t="str">
        <f t="shared" ref="HZ7:KK7" si="19">TEXT(HZ8,"TTT")</f>
        <v>Fr</v>
      </c>
      <c r="IA7" s="6" t="str">
        <f t="shared" si="19"/>
        <v>Sa</v>
      </c>
      <c r="IB7" s="6" t="str">
        <f t="shared" si="19"/>
        <v>So</v>
      </c>
      <c r="IC7" s="6" t="str">
        <f t="shared" si="19"/>
        <v>Mo</v>
      </c>
      <c r="ID7" s="6" t="str">
        <f t="shared" si="19"/>
        <v>Di</v>
      </c>
      <c r="IE7" s="6" t="str">
        <f t="shared" si="19"/>
        <v>Mi</v>
      </c>
      <c r="IF7" s="6" t="str">
        <f t="shared" si="19"/>
        <v>Do</v>
      </c>
      <c r="IG7" s="6" t="str">
        <f t="shared" si="19"/>
        <v>Fr</v>
      </c>
      <c r="IH7" s="6" t="str">
        <f t="shared" si="19"/>
        <v>Sa</v>
      </c>
      <c r="II7" s="6" t="str">
        <f t="shared" si="19"/>
        <v>So</v>
      </c>
      <c r="IJ7" s="6" t="str">
        <f t="shared" si="19"/>
        <v>Mo</v>
      </c>
      <c r="IK7" s="6" t="str">
        <f t="shared" si="19"/>
        <v>Di</v>
      </c>
      <c r="IL7" s="6" t="str">
        <f t="shared" si="19"/>
        <v>Mi</v>
      </c>
      <c r="IM7" s="6" t="str">
        <f t="shared" si="19"/>
        <v>Do</v>
      </c>
      <c r="IN7" s="6" t="str">
        <f t="shared" si="19"/>
        <v>Fr</v>
      </c>
      <c r="IO7" s="6" t="str">
        <f t="shared" si="19"/>
        <v>Sa</v>
      </c>
      <c r="IP7" s="6" t="str">
        <f t="shared" si="19"/>
        <v>So</v>
      </c>
      <c r="IQ7" s="6" t="str">
        <f t="shared" si="19"/>
        <v>Mo</v>
      </c>
      <c r="IR7" s="6" t="str">
        <f t="shared" si="19"/>
        <v>Di</v>
      </c>
      <c r="IS7" s="6" t="str">
        <f t="shared" si="19"/>
        <v>Mi</v>
      </c>
      <c r="IT7" s="6" t="str">
        <f t="shared" si="19"/>
        <v>Do</v>
      </c>
      <c r="IU7" s="6" t="str">
        <f t="shared" si="19"/>
        <v>Fr</v>
      </c>
      <c r="IV7" s="6" t="str">
        <f t="shared" si="19"/>
        <v>Sa</v>
      </c>
      <c r="IW7" s="6" t="str">
        <f t="shared" si="19"/>
        <v>So</v>
      </c>
      <c r="IX7" s="6" t="str">
        <f t="shared" si="19"/>
        <v>Mo</v>
      </c>
      <c r="IY7" s="6" t="str">
        <f t="shared" si="19"/>
        <v>Di</v>
      </c>
      <c r="IZ7" s="6" t="str">
        <f t="shared" si="19"/>
        <v>Mi</v>
      </c>
      <c r="JA7" s="6" t="str">
        <f t="shared" si="19"/>
        <v>Do</v>
      </c>
      <c r="JB7" s="6" t="str">
        <f t="shared" si="19"/>
        <v>Fr</v>
      </c>
      <c r="JC7" s="6" t="str">
        <f t="shared" si="19"/>
        <v>Sa</v>
      </c>
      <c r="JD7" s="6" t="str">
        <f t="shared" si="19"/>
        <v>So</v>
      </c>
      <c r="JE7" s="6" t="str">
        <f t="shared" si="19"/>
        <v>Mo</v>
      </c>
      <c r="JF7" s="6" t="str">
        <f t="shared" si="19"/>
        <v>Di</v>
      </c>
      <c r="JG7" s="6" t="str">
        <f t="shared" si="19"/>
        <v>Mi</v>
      </c>
      <c r="JH7" s="6" t="str">
        <f t="shared" si="19"/>
        <v>Do</v>
      </c>
      <c r="JI7" s="6" t="str">
        <f t="shared" si="19"/>
        <v>Fr</v>
      </c>
      <c r="JJ7" s="6" t="str">
        <f t="shared" si="19"/>
        <v>Sa</v>
      </c>
      <c r="JK7" s="6" t="str">
        <f t="shared" si="19"/>
        <v>So</v>
      </c>
      <c r="JL7" s="6" t="str">
        <f t="shared" si="19"/>
        <v>Mo</v>
      </c>
      <c r="JM7" s="6" t="str">
        <f t="shared" si="19"/>
        <v>Di</v>
      </c>
      <c r="JN7" s="6" t="str">
        <f t="shared" si="19"/>
        <v>Mi</v>
      </c>
      <c r="JO7" s="6" t="str">
        <f t="shared" si="19"/>
        <v>Do</v>
      </c>
      <c r="JP7" s="6" t="str">
        <f t="shared" si="19"/>
        <v>Fr</v>
      </c>
      <c r="JQ7" s="6" t="str">
        <f t="shared" si="19"/>
        <v>Sa</v>
      </c>
      <c r="JR7" s="6" t="str">
        <f t="shared" si="19"/>
        <v>So</v>
      </c>
      <c r="JS7" s="6" t="str">
        <f t="shared" si="19"/>
        <v>Mo</v>
      </c>
      <c r="JT7" s="6" t="str">
        <f t="shared" si="19"/>
        <v>Di</v>
      </c>
      <c r="JU7" s="6" t="str">
        <f t="shared" si="19"/>
        <v>Mi</v>
      </c>
      <c r="JV7" s="6" t="str">
        <f t="shared" si="19"/>
        <v>Do</v>
      </c>
      <c r="JW7" s="6" t="str">
        <f t="shared" si="19"/>
        <v>Fr</v>
      </c>
      <c r="JX7" s="6" t="str">
        <f t="shared" si="19"/>
        <v>Sa</v>
      </c>
      <c r="JY7" s="6" t="str">
        <f t="shared" si="19"/>
        <v>So</v>
      </c>
      <c r="JZ7" s="6" t="str">
        <f t="shared" si="19"/>
        <v>Mo</v>
      </c>
      <c r="KA7" s="6" t="str">
        <f t="shared" si="19"/>
        <v>Di</v>
      </c>
      <c r="KB7" s="6" t="str">
        <f t="shared" si="19"/>
        <v>Mi</v>
      </c>
      <c r="KC7" s="6" t="str">
        <f t="shared" si="19"/>
        <v>Do</v>
      </c>
      <c r="KD7" s="6" t="str">
        <f t="shared" si="19"/>
        <v>Fr</v>
      </c>
      <c r="KE7" s="6" t="str">
        <f t="shared" si="19"/>
        <v>Sa</v>
      </c>
      <c r="KF7" s="6" t="str">
        <f t="shared" si="19"/>
        <v>So</v>
      </c>
      <c r="KG7" s="6" t="str">
        <f t="shared" si="19"/>
        <v>Mo</v>
      </c>
      <c r="KH7" s="6" t="str">
        <f t="shared" si="19"/>
        <v>Di</v>
      </c>
      <c r="KI7" s="6" t="str">
        <f t="shared" si="19"/>
        <v>Mi</v>
      </c>
      <c r="KJ7" s="6" t="str">
        <f t="shared" si="19"/>
        <v>Do</v>
      </c>
      <c r="KK7" s="6" t="str">
        <f t="shared" si="19"/>
        <v>Fr</v>
      </c>
      <c r="KL7" s="6" t="str">
        <f t="shared" ref="KL7:MW7" si="20">TEXT(KL8,"TTT")</f>
        <v>Sa</v>
      </c>
      <c r="KM7" s="6" t="str">
        <f t="shared" si="20"/>
        <v>So</v>
      </c>
      <c r="KN7" s="6" t="str">
        <f t="shared" si="20"/>
        <v>Mo</v>
      </c>
      <c r="KO7" s="6" t="str">
        <f t="shared" si="20"/>
        <v>Di</v>
      </c>
      <c r="KP7" s="6" t="str">
        <f t="shared" si="20"/>
        <v>Mi</v>
      </c>
      <c r="KQ7" s="6" t="str">
        <f t="shared" si="20"/>
        <v>Do</v>
      </c>
      <c r="KR7" s="6" t="str">
        <f t="shared" si="20"/>
        <v>Fr</v>
      </c>
      <c r="KS7" s="6" t="str">
        <f t="shared" si="20"/>
        <v>Sa</v>
      </c>
      <c r="KT7" s="6" t="str">
        <f t="shared" si="20"/>
        <v>So</v>
      </c>
      <c r="KU7" s="6" t="str">
        <f t="shared" si="20"/>
        <v>Mo</v>
      </c>
      <c r="KV7" s="6" t="str">
        <f t="shared" si="20"/>
        <v>Di</v>
      </c>
      <c r="KW7" s="6" t="str">
        <f t="shared" si="20"/>
        <v>Mi</v>
      </c>
      <c r="KX7" s="6" t="str">
        <f t="shared" si="20"/>
        <v>Do</v>
      </c>
      <c r="KY7" s="6" t="str">
        <f t="shared" si="20"/>
        <v>Fr</v>
      </c>
      <c r="KZ7" s="6" t="str">
        <f t="shared" si="20"/>
        <v>Sa</v>
      </c>
      <c r="LA7" s="6" t="str">
        <f t="shared" si="20"/>
        <v>So</v>
      </c>
      <c r="LB7" s="6" t="str">
        <f t="shared" si="20"/>
        <v>Mo</v>
      </c>
      <c r="LC7" s="6" t="str">
        <f t="shared" si="20"/>
        <v>Di</v>
      </c>
      <c r="LD7" s="6" t="str">
        <f t="shared" si="20"/>
        <v>Mi</v>
      </c>
      <c r="LE7" s="6" t="str">
        <f t="shared" si="20"/>
        <v>Do</v>
      </c>
      <c r="LF7" s="6" t="str">
        <f t="shared" si="20"/>
        <v>Fr</v>
      </c>
      <c r="LG7" s="6" t="str">
        <f t="shared" si="20"/>
        <v>Sa</v>
      </c>
      <c r="LH7" s="6" t="str">
        <f t="shared" si="20"/>
        <v>So</v>
      </c>
      <c r="LI7" s="6" t="str">
        <f t="shared" si="20"/>
        <v>Mo</v>
      </c>
      <c r="LJ7" s="6" t="str">
        <f t="shared" si="20"/>
        <v>Di</v>
      </c>
      <c r="LK7" s="6" t="str">
        <f t="shared" si="20"/>
        <v>Mi</v>
      </c>
      <c r="LL7" s="6" t="str">
        <f t="shared" si="20"/>
        <v>Do</v>
      </c>
      <c r="LM7" s="6" t="str">
        <f t="shared" si="20"/>
        <v>Fr</v>
      </c>
      <c r="LN7" s="6" t="str">
        <f t="shared" si="20"/>
        <v>Sa</v>
      </c>
      <c r="LO7" s="6" t="str">
        <f t="shared" si="20"/>
        <v>So</v>
      </c>
      <c r="LP7" s="6" t="str">
        <f t="shared" si="20"/>
        <v>Mo</v>
      </c>
      <c r="LQ7" s="6" t="str">
        <f t="shared" si="20"/>
        <v>Di</v>
      </c>
      <c r="LR7" s="6" t="str">
        <f t="shared" si="20"/>
        <v>Mi</v>
      </c>
      <c r="LS7" s="6" t="str">
        <f t="shared" si="20"/>
        <v>Do</v>
      </c>
      <c r="LT7" s="6" t="str">
        <f t="shared" si="20"/>
        <v>Fr</v>
      </c>
      <c r="LU7" s="6" t="str">
        <f t="shared" si="20"/>
        <v>Sa</v>
      </c>
      <c r="LV7" s="6" t="str">
        <f t="shared" si="20"/>
        <v>So</v>
      </c>
      <c r="LW7" s="6" t="str">
        <f t="shared" si="20"/>
        <v>Mo</v>
      </c>
      <c r="LX7" s="6" t="str">
        <f t="shared" si="20"/>
        <v>Di</v>
      </c>
      <c r="LY7" s="6" t="str">
        <f t="shared" si="20"/>
        <v>Mi</v>
      </c>
      <c r="LZ7" s="6" t="str">
        <f t="shared" si="20"/>
        <v>Do</v>
      </c>
      <c r="MA7" s="6" t="str">
        <f t="shared" si="20"/>
        <v>Fr</v>
      </c>
      <c r="MB7" s="6" t="str">
        <f t="shared" si="20"/>
        <v>Sa</v>
      </c>
      <c r="MC7" s="6" t="str">
        <f t="shared" si="20"/>
        <v>So</v>
      </c>
      <c r="MD7" s="6" t="str">
        <f t="shared" si="20"/>
        <v>Mo</v>
      </c>
      <c r="ME7" s="6" t="str">
        <f t="shared" si="20"/>
        <v>Di</v>
      </c>
      <c r="MF7" s="6" t="str">
        <f t="shared" si="20"/>
        <v>Mi</v>
      </c>
      <c r="MG7" s="6" t="str">
        <f t="shared" si="20"/>
        <v>Do</v>
      </c>
      <c r="MH7" s="6" t="str">
        <f t="shared" si="20"/>
        <v>Fr</v>
      </c>
      <c r="MI7" s="6" t="str">
        <f t="shared" si="20"/>
        <v>Sa</v>
      </c>
      <c r="MJ7" s="6" t="str">
        <f t="shared" si="20"/>
        <v>So</v>
      </c>
      <c r="MK7" s="6" t="str">
        <f t="shared" si="20"/>
        <v>Mo</v>
      </c>
      <c r="ML7" s="6" t="str">
        <f t="shared" si="20"/>
        <v>Di</v>
      </c>
      <c r="MM7" s="6" t="str">
        <f t="shared" si="20"/>
        <v>Mi</v>
      </c>
      <c r="MN7" s="6" t="str">
        <f t="shared" si="20"/>
        <v>Do</v>
      </c>
      <c r="MO7" s="6" t="str">
        <f t="shared" si="20"/>
        <v>Fr</v>
      </c>
      <c r="MP7" s="6" t="str">
        <f t="shared" si="20"/>
        <v>Sa</v>
      </c>
      <c r="MQ7" s="6" t="str">
        <f t="shared" si="20"/>
        <v>So</v>
      </c>
      <c r="MR7" s="6" t="str">
        <f t="shared" si="20"/>
        <v>Mo</v>
      </c>
      <c r="MS7" s="6" t="str">
        <f t="shared" si="20"/>
        <v>Di</v>
      </c>
      <c r="MT7" s="6" t="str">
        <f t="shared" si="20"/>
        <v>Mi</v>
      </c>
      <c r="MU7" s="6" t="str">
        <f t="shared" si="20"/>
        <v>Do</v>
      </c>
      <c r="MV7" s="6" t="str">
        <f t="shared" si="20"/>
        <v>Fr</v>
      </c>
      <c r="MW7" s="6" t="str">
        <f t="shared" si="20"/>
        <v>Sa</v>
      </c>
      <c r="MX7" s="6" t="str">
        <f t="shared" ref="MX7:NP7" si="21">TEXT(MX8,"TTT")</f>
        <v>So</v>
      </c>
      <c r="MY7" s="6" t="str">
        <f t="shared" si="21"/>
        <v>Mo</v>
      </c>
      <c r="MZ7" s="6" t="str">
        <f t="shared" si="21"/>
        <v>Di</v>
      </c>
      <c r="NA7" s="6" t="str">
        <f t="shared" si="21"/>
        <v>Mi</v>
      </c>
      <c r="NB7" s="6" t="str">
        <f t="shared" si="21"/>
        <v>Do</v>
      </c>
      <c r="NC7" s="6" t="str">
        <f t="shared" si="21"/>
        <v>Fr</v>
      </c>
      <c r="ND7" s="6" t="str">
        <f t="shared" si="21"/>
        <v>Sa</v>
      </c>
      <c r="NE7" s="6" t="str">
        <f t="shared" si="21"/>
        <v>So</v>
      </c>
      <c r="NF7" s="6" t="str">
        <f t="shared" si="21"/>
        <v>Mo</v>
      </c>
      <c r="NG7" s="6" t="str">
        <f t="shared" si="21"/>
        <v>Di</v>
      </c>
      <c r="NH7" s="6" t="str">
        <f t="shared" si="21"/>
        <v>Mi</v>
      </c>
      <c r="NI7" s="6" t="str">
        <f t="shared" si="21"/>
        <v>Do</v>
      </c>
      <c r="NJ7" s="6" t="str">
        <f t="shared" si="21"/>
        <v>Fr</v>
      </c>
      <c r="NK7" s="6" t="str">
        <f t="shared" si="21"/>
        <v>Sa</v>
      </c>
      <c r="NL7" s="6" t="str">
        <f t="shared" si="21"/>
        <v>So</v>
      </c>
      <c r="NM7" s="6" t="str">
        <f t="shared" si="21"/>
        <v>Mo</v>
      </c>
      <c r="NN7" s="6" t="str">
        <f t="shared" si="21"/>
        <v>Di</v>
      </c>
      <c r="NO7" s="6" t="str">
        <f t="shared" si="21"/>
        <v>Mi</v>
      </c>
      <c r="NP7" s="6" t="str">
        <f t="shared" si="21"/>
        <v>Do</v>
      </c>
    </row>
    <row r="8" spans="1:380" ht="15.75" customHeight="1" thickBot="1" x14ac:dyDescent="0.3">
      <c r="C8" s="105" t="s">
        <v>0</v>
      </c>
      <c r="D8" s="106"/>
      <c r="E8" s="96"/>
      <c r="F8" s="112"/>
      <c r="G8" s="99"/>
      <c r="H8" s="102"/>
      <c r="I8" s="115"/>
      <c r="J8" s="25">
        <f>G1</f>
        <v>44197</v>
      </c>
      <c r="K8" s="25">
        <f>J8+1</f>
        <v>44198</v>
      </c>
      <c r="L8" s="25">
        <f t="shared" ref="L8:BW8" si="22">K8+1</f>
        <v>44199</v>
      </c>
      <c r="M8" s="25">
        <f t="shared" si="22"/>
        <v>44200</v>
      </c>
      <c r="N8" s="25">
        <f t="shared" si="22"/>
        <v>44201</v>
      </c>
      <c r="O8" s="25">
        <f t="shared" ref="O8" si="23">N8+1</f>
        <v>44202</v>
      </c>
      <c r="P8" s="25">
        <f t="shared" ref="P8" si="24">O8+1</f>
        <v>44203</v>
      </c>
      <c r="Q8" s="25">
        <f t="shared" ref="Q8" si="25">P8+1</f>
        <v>44204</v>
      </c>
      <c r="R8" s="25">
        <f t="shared" ref="R8" si="26">Q8+1</f>
        <v>44205</v>
      </c>
      <c r="S8" s="25">
        <f t="shared" ref="S8" si="27">R8+1</f>
        <v>44206</v>
      </c>
      <c r="T8" s="25">
        <f t="shared" ref="T8" si="28">S8+1</f>
        <v>44207</v>
      </c>
      <c r="U8" s="25">
        <f t="shared" ref="U8" si="29">T8+1</f>
        <v>44208</v>
      </c>
      <c r="V8" s="25">
        <f t="shared" ref="V8" si="30">U8+1</f>
        <v>44209</v>
      </c>
      <c r="W8" s="25">
        <f t="shared" si="22"/>
        <v>44210</v>
      </c>
      <c r="X8" s="25">
        <f t="shared" si="22"/>
        <v>44211</v>
      </c>
      <c r="Y8" s="25">
        <f t="shared" si="22"/>
        <v>44212</v>
      </c>
      <c r="Z8" s="25">
        <f t="shared" si="22"/>
        <v>44213</v>
      </c>
      <c r="AA8" s="25">
        <f t="shared" si="22"/>
        <v>44214</v>
      </c>
      <c r="AB8" s="25">
        <f t="shared" si="22"/>
        <v>44215</v>
      </c>
      <c r="AC8" s="25">
        <f t="shared" si="22"/>
        <v>44216</v>
      </c>
      <c r="AD8" s="25">
        <f t="shared" si="22"/>
        <v>44217</v>
      </c>
      <c r="AE8" s="25">
        <f t="shared" si="22"/>
        <v>44218</v>
      </c>
      <c r="AF8" s="25">
        <f t="shared" si="22"/>
        <v>44219</v>
      </c>
      <c r="AG8" s="25">
        <f t="shared" si="22"/>
        <v>44220</v>
      </c>
      <c r="AH8" s="25">
        <f t="shared" si="22"/>
        <v>44221</v>
      </c>
      <c r="AI8" s="25">
        <f t="shared" si="22"/>
        <v>44222</v>
      </c>
      <c r="AJ8" s="25">
        <f t="shared" si="22"/>
        <v>44223</v>
      </c>
      <c r="AK8" s="25">
        <f t="shared" si="22"/>
        <v>44224</v>
      </c>
      <c r="AL8" s="25">
        <f t="shared" si="22"/>
        <v>44225</v>
      </c>
      <c r="AM8" s="25">
        <f t="shared" si="22"/>
        <v>44226</v>
      </c>
      <c r="AN8" s="25">
        <f t="shared" si="22"/>
        <v>44227</v>
      </c>
      <c r="AO8" s="25">
        <f t="shared" si="22"/>
        <v>44228</v>
      </c>
      <c r="AP8" s="25">
        <f t="shared" si="22"/>
        <v>44229</v>
      </c>
      <c r="AQ8" s="25">
        <f t="shared" si="22"/>
        <v>44230</v>
      </c>
      <c r="AR8" s="25">
        <f t="shared" si="22"/>
        <v>44231</v>
      </c>
      <c r="AS8" s="25">
        <f t="shared" si="22"/>
        <v>44232</v>
      </c>
      <c r="AT8" s="25">
        <f t="shared" si="22"/>
        <v>44233</v>
      </c>
      <c r="AU8" s="25">
        <f t="shared" si="22"/>
        <v>44234</v>
      </c>
      <c r="AV8" s="25">
        <f t="shared" si="22"/>
        <v>44235</v>
      </c>
      <c r="AW8" s="25">
        <f t="shared" si="22"/>
        <v>44236</v>
      </c>
      <c r="AX8" s="25">
        <f t="shared" si="22"/>
        <v>44237</v>
      </c>
      <c r="AY8" s="25">
        <f t="shared" si="22"/>
        <v>44238</v>
      </c>
      <c r="AZ8" s="25">
        <f t="shared" si="22"/>
        <v>44239</v>
      </c>
      <c r="BA8" s="25">
        <f t="shared" si="22"/>
        <v>44240</v>
      </c>
      <c r="BB8" s="25">
        <f t="shared" si="22"/>
        <v>44241</v>
      </c>
      <c r="BC8" s="25">
        <f t="shared" si="22"/>
        <v>44242</v>
      </c>
      <c r="BD8" s="25">
        <f t="shared" si="22"/>
        <v>44243</v>
      </c>
      <c r="BE8" s="25">
        <f t="shared" si="22"/>
        <v>44244</v>
      </c>
      <c r="BF8" s="25">
        <f t="shared" si="22"/>
        <v>44245</v>
      </c>
      <c r="BG8" s="25">
        <f t="shared" si="22"/>
        <v>44246</v>
      </c>
      <c r="BH8" s="25">
        <f t="shared" si="22"/>
        <v>44247</v>
      </c>
      <c r="BI8" s="25">
        <f t="shared" si="22"/>
        <v>44248</v>
      </c>
      <c r="BJ8" s="25">
        <f t="shared" si="22"/>
        <v>44249</v>
      </c>
      <c r="BK8" s="25">
        <f t="shared" si="22"/>
        <v>44250</v>
      </c>
      <c r="BL8" s="25">
        <f t="shared" si="22"/>
        <v>44251</v>
      </c>
      <c r="BM8" s="25">
        <f t="shared" si="22"/>
        <v>44252</v>
      </c>
      <c r="BN8" s="25">
        <f t="shared" si="22"/>
        <v>44253</v>
      </c>
      <c r="BO8" s="25">
        <f t="shared" si="22"/>
        <v>44254</v>
      </c>
      <c r="BP8" s="25">
        <f t="shared" si="22"/>
        <v>44255</v>
      </c>
      <c r="BQ8" s="25">
        <f t="shared" si="22"/>
        <v>44256</v>
      </c>
      <c r="BR8" s="25">
        <f t="shared" si="22"/>
        <v>44257</v>
      </c>
      <c r="BS8" s="25">
        <f t="shared" si="22"/>
        <v>44258</v>
      </c>
      <c r="BT8" s="25">
        <f t="shared" si="22"/>
        <v>44259</v>
      </c>
      <c r="BU8" s="25">
        <f t="shared" si="22"/>
        <v>44260</v>
      </c>
      <c r="BV8" s="25">
        <f t="shared" si="22"/>
        <v>44261</v>
      </c>
      <c r="BW8" s="25">
        <f t="shared" si="22"/>
        <v>44262</v>
      </c>
      <c r="BX8" s="25">
        <f t="shared" ref="BX8:EI8" si="31">BW8+1</f>
        <v>44263</v>
      </c>
      <c r="BY8" s="25">
        <f t="shared" si="31"/>
        <v>44264</v>
      </c>
      <c r="BZ8" s="25">
        <f t="shared" si="31"/>
        <v>44265</v>
      </c>
      <c r="CA8" s="25">
        <f t="shared" si="31"/>
        <v>44266</v>
      </c>
      <c r="CB8" s="25">
        <f t="shared" si="31"/>
        <v>44267</v>
      </c>
      <c r="CC8" s="25">
        <f t="shared" si="31"/>
        <v>44268</v>
      </c>
      <c r="CD8" s="25">
        <f t="shared" si="31"/>
        <v>44269</v>
      </c>
      <c r="CE8" s="25">
        <f t="shared" si="31"/>
        <v>44270</v>
      </c>
      <c r="CF8" s="25">
        <f t="shared" si="31"/>
        <v>44271</v>
      </c>
      <c r="CG8" s="25">
        <f t="shared" si="31"/>
        <v>44272</v>
      </c>
      <c r="CH8" s="25">
        <f t="shared" si="31"/>
        <v>44273</v>
      </c>
      <c r="CI8" s="25">
        <f t="shared" si="31"/>
        <v>44274</v>
      </c>
      <c r="CJ8" s="25">
        <f t="shared" si="31"/>
        <v>44275</v>
      </c>
      <c r="CK8" s="25">
        <f t="shared" si="31"/>
        <v>44276</v>
      </c>
      <c r="CL8" s="25">
        <f t="shared" si="31"/>
        <v>44277</v>
      </c>
      <c r="CM8" s="25">
        <f t="shared" si="31"/>
        <v>44278</v>
      </c>
      <c r="CN8" s="25">
        <f t="shared" si="31"/>
        <v>44279</v>
      </c>
      <c r="CO8" s="25">
        <f t="shared" si="31"/>
        <v>44280</v>
      </c>
      <c r="CP8" s="25">
        <f t="shared" si="31"/>
        <v>44281</v>
      </c>
      <c r="CQ8" s="25">
        <f t="shared" si="31"/>
        <v>44282</v>
      </c>
      <c r="CR8" s="25">
        <f t="shared" si="31"/>
        <v>44283</v>
      </c>
      <c r="CS8" s="25">
        <f t="shared" si="31"/>
        <v>44284</v>
      </c>
      <c r="CT8" s="25">
        <f t="shared" si="31"/>
        <v>44285</v>
      </c>
      <c r="CU8" s="25">
        <f t="shared" si="31"/>
        <v>44286</v>
      </c>
      <c r="CV8" s="25">
        <f t="shared" si="31"/>
        <v>44287</v>
      </c>
      <c r="CW8" s="25">
        <f t="shared" si="31"/>
        <v>44288</v>
      </c>
      <c r="CX8" s="25">
        <f t="shared" si="31"/>
        <v>44289</v>
      </c>
      <c r="CY8" s="25">
        <f t="shared" si="31"/>
        <v>44290</v>
      </c>
      <c r="CZ8" s="25">
        <f t="shared" si="31"/>
        <v>44291</v>
      </c>
      <c r="DA8" s="25">
        <f t="shared" si="31"/>
        <v>44292</v>
      </c>
      <c r="DB8" s="25">
        <f t="shared" si="31"/>
        <v>44293</v>
      </c>
      <c r="DC8" s="25">
        <f t="shared" si="31"/>
        <v>44294</v>
      </c>
      <c r="DD8" s="25">
        <f t="shared" si="31"/>
        <v>44295</v>
      </c>
      <c r="DE8" s="25">
        <f t="shared" si="31"/>
        <v>44296</v>
      </c>
      <c r="DF8" s="25">
        <f t="shared" si="31"/>
        <v>44297</v>
      </c>
      <c r="DG8" s="25">
        <f t="shared" si="31"/>
        <v>44298</v>
      </c>
      <c r="DH8" s="25">
        <f t="shared" si="31"/>
        <v>44299</v>
      </c>
      <c r="DI8" s="25">
        <f t="shared" si="31"/>
        <v>44300</v>
      </c>
      <c r="DJ8" s="25">
        <f t="shared" si="31"/>
        <v>44301</v>
      </c>
      <c r="DK8" s="25">
        <f t="shared" si="31"/>
        <v>44302</v>
      </c>
      <c r="DL8" s="25">
        <f t="shared" si="31"/>
        <v>44303</v>
      </c>
      <c r="DM8" s="25">
        <f t="shared" si="31"/>
        <v>44304</v>
      </c>
      <c r="DN8" s="25">
        <f t="shared" si="31"/>
        <v>44305</v>
      </c>
      <c r="DO8" s="25">
        <f t="shared" si="31"/>
        <v>44306</v>
      </c>
      <c r="DP8" s="25">
        <f t="shared" si="31"/>
        <v>44307</v>
      </c>
      <c r="DQ8" s="25">
        <f t="shared" si="31"/>
        <v>44308</v>
      </c>
      <c r="DR8" s="25">
        <f t="shared" si="31"/>
        <v>44309</v>
      </c>
      <c r="DS8" s="25">
        <f t="shared" si="31"/>
        <v>44310</v>
      </c>
      <c r="DT8" s="25">
        <f t="shared" si="31"/>
        <v>44311</v>
      </c>
      <c r="DU8" s="25">
        <f t="shared" si="31"/>
        <v>44312</v>
      </c>
      <c r="DV8" s="25">
        <f t="shared" si="31"/>
        <v>44313</v>
      </c>
      <c r="DW8" s="25">
        <f t="shared" si="31"/>
        <v>44314</v>
      </c>
      <c r="DX8" s="25">
        <f t="shared" si="31"/>
        <v>44315</v>
      </c>
      <c r="DY8" s="25">
        <f t="shared" si="31"/>
        <v>44316</v>
      </c>
      <c r="DZ8" s="25">
        <f t="shared" si="31"/>
        <v>44317</v>
      </c>
      <c r="EA8" s="25">
        <f t="shared" si="31"/>
        <v>44318</v>
      </c>
      <c r="EB8" s="25">
        <f t="shared" si="31"/>
        <v>44319</v>
      </c>
      <c r="EC8" s="25">
        <f t="shared" si="31"/>
        <v>44320</v>
      </c>
      <c r="ED8" s="25">
        <f t="shared" si="31"/>
        <v>44321</v>
      </c>
      <c r="EE8" s="25">
        <f t="shared" si="31"/>
        <v>44322</v>
      </c>
      <c r="EF8" s="25">
        <f t="shared" si="31"/>
        <v>44323</v>
      </c>
      <c r="EG8" s="25">
        <f t="shared" si="31"/>
        <v>44324</v>
      </c>
      <c r="EH8" s="25">
        <f t="shared" si="31"/>
        <v>44325</v>
      </c>
      <c r="EI8" s="25">
        <f t="shared" si="31"/>
        <v>44326</v>
      </c>
      <c r="EJ8" s="25">
        <f t="shared" ref="EJ8:GP8" si="32">EI8+1</f>
        <v>44327</v>
      </c>
      <c r="EK8" s="25">
        <f t="shared" si="32"/>
        <v>44328</v>
      </c>
      <c r="EL8" s="25">
        <f t="shared" si="32"/>
        <v>44329</v>
      </c>
      <c r="EM8" s="25">
        <f t="shared" si="32"/>
        <v>44330</v>
      </c>
      <c r="EN8" s="25">
        <f t="shared" si="32"/>
        <v>44331</v>
      </c>
      <c r="EO8" s="25">
        <f t="shared" si="32"/>
        <v>44332</v>
      </c>
      <c r="EP8" s="25">
        <f t="shared" si="32"/>
        <v>44333</v>
      </c>
      <c r="EQ8" s="25">
        <f t="shared" si="32"/>
        <v>44334</v>
      </c>
      <c r="ER8" s="25">
        <f t="shared" si="32"/>
        <v>44335</v>
      </c>
      <c r="ES8" s="25">
        <f t="shared" si="32"/>
        <v>44336</v>
      </c>
      <c r="ET8" s="25">
        <f t="shared" si="32"/>
        <v>44337</v>
      </c>
      <c r="EU8" s="25">
        <f t="shared" si="32"/>
        <v>44338</v>
      </c>
      <c r="EV8" s="25">
        <f t="shared" si="32"/>
        <v>44339</v>
      </c>
      <c r="EW8" s="25">
        <f t="shared" si="32"/>
        <v>44340</v>
      </c>
      <c r="EX8" s="25">
        <f t="shared" si="32"/>
        <v>44341</v>
      </c>
      <c r="EY8" s="25">
        <f t="shared" si="32"/>
        <v>44342</v>
      </c>
      <c r="EZ8" s="25">
        <f t="shared" si="32"/>
        <v>44343</v>
      </c>
      <c r="FA8" s="25">
        <f t="shared" si="32"/>
        <v>44344</v>
      </c>
      <c r="FB8" s="25">
        <f t="shared" si="32"/>
        <v>44345</v>
      </c>
      <c r="FC8" s="25">
        <f t="shared" si="32"/>
        <v>44346</v>
      </c>
      <c r="FD8" s="25">
        <f t="shared" si="32"/>
        <v>44347</v>
      </c>
      <c r="FE8" s="25">
        <f t="shared" si="32"/>
        <v>44348</v>
      </c>
      <c r="FF8" s="25">
        <f t="shared" si="32"/>
        <v>44349</v>
      </c>
      <c r="FG8" s="25">
        <f t="shared" si="32"/>
        <v>44350</v>
      </c>
      <c r="FH8" s="25">
        <f t="shared" si="32"/>
        <v>44351</v>
      </c>
      <c r="FI8" s="25">
        <f t="shared" si="32"/>
        <v>44352</v>
      </c>
      <c r="FJ8" s="25">
        <f t="shared" si="32"/>
        <v>44353</v>
      </c>
      <c r="FK8" s="25">
        <f t="shared" si="32"/>
        <v>44354</v>
      </c>
      <c r="FL8" s="25">
        <f t="shared" si="32"/>
        <v>44355</v>
      </c>
      <c r="FM8" s="25">
        <f t="shared" si="32"/>
        <v>44356</v>
      </c>
      <c r="FN8" s="25">
        <f t="shared" si="32"/>
        <v>44357</v>
      </c>
      <c r="FO8" s="25">
        <f t="shared" si="32"/>
        <v>44358</v>
      </c>
      <c r="FP8" s="25">
        <f t="shared" si="32"/>
        <v>44359</v>
      </c>
      <c r="FQ8" s="25">
        <f t="shared" si="32"/>
        <v>44360</v>
      </c>
      <c r="FR8" s="25">
        <f t="shared" si="32"/>
        <v>44361</v>
      </c>
      <c r="FS8" s="25">
        <f t="shared" si="32"/>
        <v>44362</v>
      </c>
      <c r="FT8" s="25">
        <f t="shared" si="32"/>
        <v>44363</v>
      </c>
      <c r="FU8" s="25">
        <f t="shared" si="32"/>
        <v>44364</v>
      </c>
      <c r="FV8" s="25">
        <f t="shared" si="32"/>
        <v>44365</v>
      </c>
      <c r="FW8" s="25">
        <f t="shared" si="32"/>
        <v>44366</v>
      </c>
      <c r="FX8" s="25">
        <f t="shared" si="32"/>
        <v>44367</v>
      </c>
      <c r="FY8" s="25">
        <f t="shared" si="32"/>
        <v>44368</v>
      </c>
      <c r="FZ8" s="25">
        <f t="shared" si="32"/>
        <v>44369</v>
      </c>
      <c r="GA8" s="25">
        <f t="shared" si="32"/>
        <v>44370</v>
      </c>
      <c r="GB8" s="25">
        <f t="shared" si="32"/>
        <v>44371</v>
      </c>
      <c r="GC8" s="25">
        <f t="shared" si="32"/>
        <v>44372</v>
      </c>
      <c r="GD8" s="25">
        <f t="shared" si="32"/>
        <v>44373</v>
      </c>
      <c r="GE8" s="25">
        <f t="shared" si="32"/>
        <v>44374</v>
      </c>
      <c r="GF8" s="25">
        <f t="shared" si="32"/>
        <v>44375</v>
      </c>
      <c r="GG8" s="25">
        <f t="shared" si="32"/>
        <v>44376</v>
      </c>
      <c r="GH8" s="25">
        <f t="shared" si="32"/>
        <v>44377</v>
      </c>
      <c r="GI8" s="25">
        <f t="shared" si="32"/>
        <v>44378</v>
      </c>
      <c r="GJ8" s="25">
        <f t="shared" si="32"/>
        <v>44379</v>
      </c>
      <c r="GK8" s="25">
        <f t="shared" si="32"/>
        <v>44380</v>
      </c>
      <c r="GL8" s="25">
        <f t="shared" si="32"/>
        <v>44381</v>
      </c>
      <c r="GM8" s="25">
        <f t="shared" si="32"/>
        <v>44382</v>
      </c>
      <c r="GN8" s="25">
        <f t="shared" si="32"/>
        <v>44383</v>
      </c>
      <c r="GO8" s="25">
        <f t="shared" si="32"/>
        <v>44384</v>
      </c>
      <c r="GP8" s="25">
        <f t="shared" si="32"/>
        <v>44385</v>
      </c>
      <c r="GQ8" s="25">
        <f t="shared" ref="GQ8" si="33">GP8+1</f>
        <v>44386</v>
      </c>
      <c r="GR8" s="25">
        <f t="shared" ref="GR8" si="34">GQ8+1</f>
        <v>44387</v>
      </c>
      <c r="GS8" s="25">
        <f t="shared" ref="GS8" si="35">GR8+1</f>
        <v>44388</v>
      </c>
      <c r="GT8" s="25">
        <f t="shared" ref="GT8" si="36">GS8+1</f>
        <v>44389</v>
      </c>
      <c r="GU8" s="25">
        <f t="shared" ref="GU8" si="37">GT8+1</f>
        <v>44390</v>
      </c>
      <c r="GV8" s="25">
        <f t="shared" ref="GV8" si="38">GU8+1</f>
        <v>44391</v>
      </c>
      <c r="GW8" s="25">
        <f t="shared" ref="GW8" si="39">GV8+1</f>
        <v>44392</v>
      </c>
      <c r="GX8" s="25">
        <f t="shared" ref="GX8" si="40">GW8+1</f>
        <v>44393</v>
      </c>
      <c r="GY8" s="25">
        <f t="shared" ref="GY8" si="41">GX8+1</f>
        <v>44394</v>
      </c>
      <c r="GZ8" s="25">
        <f t="shared" ref="GZ8" si="42">GY8+1</f>
        <v>44395</v>
      </c>
      <c r="HA8" s="25">
        <f t="shared" ref="HA8" si="43">GZ8+1</f>
        <v>44396</v>
      </c>
      <c r="HB8" s="25">
        <f t="shared" ref="HB8" si="44">HA8+1</f>
        <v>44397</v>
      </c>
      <c r="HC8" s="25">
        <f t="shared" ref="HC8" si="45">HB8+1</f>
        <v>44398</v>
      </c>
      <c r="HD8" s="25">
        <f t="shared" ref="HD8" si="46">HC8+1</f>
        <v>44399</v>
      </c>
      <c r="HE8" s="25">
        <f t="shared" ref="HE8" si="47">HD8+1</f>
        <v>44400</v>
      </c>
      <c r="HF8" s="25">
        <f t="shared" ref="HF8" si="48">HE8+1</f>
        <v>44401</v>
      </c>
      <c r="HG8" s="25">
        <f t="shared" ref="HG8" si="49">HF8+1</f>
        <v>44402</v>
      </c>
      <c r="HH8" s="25">
        <f t="shared" ref="HH8" si="50">HG8+1</f>
        <v>44403</v>
      </c>
      <c r="HI8" s="25">
        <f t="shared" ref="HI8" si="51">HH8+1</f>
        <v>44404</v>
      </c>
      <c r="HJ8" s="25">
        <f t="shared" ref="HJ8" si="52">HI8+1</f>
        <v>44405</v>
      </c>
      <c r="HK8" s="25">
        <f t="shared" ref="HK8" si="53">HJ8+1</f>
        <v>44406</v>
      </c>
      <c r="HL8" s="25">
        <f t="shared" ref="HL8" si="54">HK8+1</f>
        <v>44407</v>
      </c>
      <c r="HM8" s="25">
        <f t="shared" ref="HM8" si="55">HL8+1</f>
        <v>44408</v>
      </c>
      <c r="HN8" s="25">
        <f t="shared" ref="HN8" si="56">HM8+1</f>
        <v>44409</v>
      </c>
      <c r="HO8" s="25">
        <f t="shared" ref="HO8" si="57">HN8+1</f>
        <v>44410</v>
      </c>
      <c r="HP8" s="25">
        <f t="shared" ref="HP8" si="58">HO8+1</f>
        <v>44411</v>
      </c>
      <c r="HQ8" s="25">
        <f t="shared" ref="HQ8" si="59">HP8+1</f>
        <v>44412</v>
      </c>
      <c r="HR8" s="25">
        <f t="shared" ref="HR8" si="60">HQ8+1</f>
        <v>44413</v>
      </c>
      <c r="HS8" s="25">
        <f t="shared" ref="HS8" si="61">HR8+1</f>
        <v>44414</v>
      </c>
      <c r="HT8" s="25">
        <f t="shared" ref="HT8" si="62">HS8+1</f>
        <v>44415</v>
      </c>
      <c r="HU8" s="25">
        <f t="shared" ref="HU8" si="63">HT8+1</f>
        <v>44416</v>
      </c>
      <c r="HV8" s="25">
        <f t="shared" ref="HV8" si="64">HU8+1</f>
        <v>44417</v>
      </c>
      <c r="HW8" s="25">
        <f t="shared" ref="HW8" si="65">HV8+1</f>
        <v>44418</v>
      </c>
      <c r="HX8" s="25">
        <f t="shared" ref="HX8" si="66">HW8+1</f>
        <v>44419</v>
      </c>
      <c r="HY8" s="25">
        <f t="shared" ref="HY8" si="67">HX8+1</f>
        <v>44420</v>
      </c>
      <c r="HZ8" s="25">
        <f t="shared" ref="HZ8" si="68">HY8+1</f>
        <v>44421</v>
      </c>
      <c r="IA8" s="25">
        <f t="shared" ref="IA8" si="69">HZ8+1</f>
        <v>44422</v>
      </c>
      <c r="IB8" s="25">
        <f t="shared" ref="IB8" si="70">IA8+1</f>
        <v>44423</v>
      </c>
      <c r="IC8" s="25">
        <f t="shared" ref="IC8" si="71">IB8+1</f>
        <v>44424</v>
      </c>
      <c r="ID8" s="25">
        <f t="shared" ref="ID8" si="72">IC8+1</f>
        <v>44425</v>
      </c>
      <c r="IE8" s="25">
        <f t="shared" ref="IE8" si="73">ID8+1</f>
        <v>44426</v>
      </c>
      <c r="IF8" s="25">
        <f t="shared" ref="IF8" si="74">IE8+1</f>
        <v>44427</v>
      </c>
      <c r="IG8" s="25">
        <f t="shared" ref="IG8" si="75">IF8+1</f>
        <v>44428</v>
      </c>
      <c r="IH8" s="25">
        <f t="shared" ref="IH8" si="76">IG8+1</f>
        <v>44429</v>
      </c>
      <c r="II8" s="25">
        <f t="shared" ref="II8" si="77">IH8+1</f>
        <v>44430</v>
      </c>
      <c r="IJ8" s="25">
        <f t="shared" ref="IJ8" si="78">II8+1</f>
        <v>44431</v>
      </c>
      <c r="IK8" s="25">
        <f t="shared" ref="IK8" si="79">IJ8+1</f>
        <v>44432</v>
      </c>
      <c r="IL8" s="25">
        <f t="shared" ref="IL8" si="80">IK8+1</f>
        <v>44433</v>
      </c>
      <c r="IM8" s="25">
        <f t="shared" ref="IM8" si="81">IL8+1</f>
        <v>44434</v>
      </c>
      <c r="IN8" s="25">
        <f t="shared" ref="IN8" si="82">IM8+1</f>
        <v>44435</v>
      </c>
      <c r="IO8" s="25">
        <f t="shared" ref="IO8" si="83">IN8+1</f>
        <v>44436</v>
      </c>
      <c r="IP8" s="25">
        <f t="shared" ref="IP8" si="84">IO8+1</f>
        <v>44437</v>
      </c>
      <c r="IQ8" s="25">
        <f t="shared" ref="IQ8" si="85">IP8+1</f>
        <v>44438</v>
      </c>
      <c r="IR8" s="25">
        <f t="shared" ref="IR8" si="86">IQ8+1</f>
        <v>44439</v>
      </c>
      <c r="IS8" s="25">
        <f t="shared" ref="IS8" si="87">IR8+1</f>
        <v>44440</v>
      </c>
      <c r="IT8" s="25">
        <f t="shared" ref="IT8" si="88">IS8+1</f>
        <v>44441</v>
      </c>
      <c r="IU8" s="25">
        <f t="shared" ref="IU8" si="89">IT8+1</f>
        <v>44442</v>
      </c>
      <c r="IV8" s="25">
        <f t="shared" ref="IV8" si="90">IU8+1</f>
        <v>44443</v>
      </c>
      <c r="IW8" s="25">
        <f t="shared" ref="IW8" si="91">IV8+1</f>
        <v>44444</v>
      </c>
      <c r="IX8" s="25">
        <f t="shared" ref="IX8" si="92">IW8+1</f>
        <v>44445</v>
      </c>
      <c r="IY8" s="25">
        <f t="shared" ref="IY8" si="93">IX8+1</f>
        <v>44446</v>
      </c>
      <c r="IZ8" s="25">
        <f t="shared" ref="IZ8" si="94">IY8+1</f>
        <v>44447</v>
      </c>
      <c r="JA8" s="25">
        <f t="shared" ref="JA8" si="95">IZ8+1</f>
        <v>44448</v>
      </c>
      <c r="JB8" s="25">
        <f t="shared" ref="JB8" si="96">JA8+1</f>
        <v>44449</v>
      </c>
      <c r="JC8" s="25">
        <f t="shared" ref="JC8" si="97">JB8+1</f>
        <v>44450</v>
      </c>
      <c r="JD8" s="25">
        <f t="shared" ref="JD8" si="98">JC8+1</f>
        <v>44451</v>
      </c>
      <c r="JE8" s="25">
        <f t="shared" ref="JE8" si="99">JD8+1</f>
        <v>44452</v>
      </c>
      <c r="JF8" s="25">
        <f t="shared" ref="JF8" si="100">JE8+1</f>
        <v>44453</v>
      </c>
      <c r="JG8" s="25">
        <f t="shared" ref="JG8" si="101">JF8+1</f>
        <v>44454</v>
      </c>
      <c r="JH8" s="25">
        <f t="shared" ref="JH8" si="102">JG8+1</f>
        <v>44455</v>
      </c>
      <c r="JI8" s="25">
        <f t="shared" ref="JI8" si="103">JH8+1</f>
        <v>44456</v>
      </c>
      <c r="JJ8" s="25">
        <f t="shared" ref="JJ8" si="104">JI8+1</f>
        <v>44457</v>
      </c>
      <c r="JK8" s="25">
        <f t="shared" ref="JK8" si="105">JJ8+1</f>
        <v>44458</v>
      </c>
      <c r="JL8" s="25">
        <f t="shared" ref="JL8" si="106">JK8+1</f>
        <v>44459</v>
      </c>
      <c r="JM8" s="25">
        <f t="shared" ref="JM8" si="107">JL8+1</f>
        <v>44460</v>
      </c>
      <c r="JN8" s="25">
        <f t="shared" ref="JN8" si="108">JM8+1</f>
        <v>44461</v>
      </c>
      <c r="JO8" s="25">
        <f t="shared" ref="JO8" si="109">JN8+1</f>
        <v>44462</v>
      </c>
      <c r="JP8" s="25">
        <f t="shared" ref="JP8" si="110">JO8+1</f>
        <v>44463</v>
      </c>
      <c r="JQ8" s="25">
        <f t="shared" ref="JQ8" si="111">JP8+1</f>
        <v>44464</v>
      </c>
      <c r="JR8" s="25">
        <f t="shared" ref="JR8" si="112">JQ8+1</f>
        <v>44465</v>
      </c>
      <c r="JS8" s="25">
        <f t="shared" ref="JS8" si="113">JR8+1</f>
        <v>44466</v>
      </c>
      <c r="JT8" s="25">
        <f t="shared" ref="JT8" si="114">JS8+1</f>
        <v>44467</v>
      </c>
      <c r="JU8" s="25">
        <f t="shared" ref="JU8" si="115">JT8+1</f>
        <v>44468</v>
      </c>
      <c r="JV8" s="25">
        <f t="shared" ref="JV8" si="116">JU8+1</f>
        <v>44469</v>
      </c>
      <c r="JW8" s="25">
        <f t="shared" ref="JW8" si="117">JV8+1</f>
        <v>44470</v>
      </c>
      <c r="JX8" s="25">
        <f t="shared" ref="JX8" si="118">JW8+1</f>
        <v>44471</v>
      </c>
      <c r="JY8" s="25">
        <f t="shared" ref="JY8" si="119">JX8+1</f>
        <v>44472</v>
      </c>
      <c r="JZ8" s="25">
        <f t="shared" ref="JZ8" si="120">JY8+1</f>
        <v>44473</v>
      </c>
      <c r="KA8" s="25">
        <f t="shared" ref="KA8" si="121">JZ8+1</f>
        <v>44474</v>
      </c>
      <c r="KB8" s="25">
        <f t="shared" ref="KB8" si="122">KA8+1</f>
        <v>44475</v>
      </c>
      <c r="KC8" s="25">
        <f t="shared" ref="KC8" si="123">KB8+1</f>
        <v>44476</v>
      </c>
      <c r="KD8" s="25">
        <f t="shared" ref="KD8" si="124">KC8+1</f>
        <v>44477</v>
      </c>
      <c r="KE8" s="25">
        <f t="shared" ref="KE8" si="125">KD8+1</f>
        <v>44478</v>
      </c>
      <c r="KF8" s="25">
        <f t="shared" ref="KF8" si="126">KE8+1</f>
        <v>44479</v>
      </c>
      <c r="KG8" s="25">
        <f t="shared" ref="KG8" si="127">KF8+1</f>
        <v>44480</v>
      </c>
      <c r="KH8" s="25">
        <f t="shared" ref="KH8" si="128">KG8+1</f>
        <v>44481</v>
      </c>
      <c r="KI8" s="25">
        <f t="shared" ref="KI8" si="129">KH8+1</f>
        <v>44482</v>
      </c>
      <c r="KJ8" s="25">
        <f t="shared" ref="KJ8" si="130">KI8+1</f>
        <v>44483</v>
      </c>
      <c r="KK8" s="25">
        <f t="shared" ref="KK8" si="131">KJ8+1</f>
        <v>44484</v>
      </c>
      <c r="KL8" s="25">
        <f t="shared" ref="KL8" si="132">KK8+1</f>
        <v>44485</v>
      </c>
      <c r="KM8" s="25">
        <f t="shared" ref="KM8" si="133">KL8+1</f>
        <v>44486</v>
      </c>
      <c r="KN8" s="25">
        <f t="shared" ref="KN8" si="134">KM8+1</f>
        <v>44487</v>
      </c>
      <c r="KO8" s="25">
        <f t="shared" ref="KO8" si="135">KN8+1</f>
        <v>44488</v>
      </c>
      <c r="KP8" s="25">
        <f t="shared" ref="KP8" si="136">KO8+1</f>
        <v>44489</v>
      </c>
      <c r="KQ8" s="25">
        <f t="shared" ref="KQ8" si="137">KP8+1</f>
        <v>44490</v>
      </c>
      <c r="KR8" s="25">
        <f t="shared" ref="KR8" si="138">KQ8+1</f>
        <v>44491</v>
      </c>
      <c r="KS8" s="25">
        <f t="shared" ref="KS8" si="139">KR8+1</f>
        <v>44492</v>
      </c>
      <c r="KT8" s="25">
        <f t="shared" ref="KT8" si="140">KS8+1</f>
        <v>44493</v>
      </c>
      <c r="KU8" s="25">
        <f t="shared" ref="KU8" si="141">KT8+1</f>
        <v>44494</v>
      </c>
      <c r="KV8" s="25">
        <f t="shared" ref="KV8" si="142">KU8+1</f>
        <v>44495</v>
      </c>
      <c r="KW8" s="25">
        <f t="shared" ref="KW8" si="143">KV8+1</f>
        <v>44496</v>
      </c>
      <c r="KX8" s="25">
        <f t="shared" ref="KX8" si="144">KW8+1</f>
        <v>44497</v>
      </c>
      <c r="KY8" s="25">
        <f t="shared" ref="KY8" si="145">KX8+1</f>
        <v>44498</v>
      </c>
      <c r="KZ8" s="25">
        <f t="shared" ref="KZ8" si="146">KY8+1</f>
        <v>44499</v>
      </c>
      <c r="LA8" s="25">
        <f t="shared" ref="LA8" si="147">KZ8+1</f>
        <v>44500</v>
      </c>
      <c r="LB8" s="25">
        <f t="shared" ref="LB8" si="148">LA8+1</f>
        <v>44501</v>
      </c>
      <c r="LC8" s="25">
        <f t="shared" ref="LC8" si="149">LB8+1</f>
        <v>44502</v>
      </c>
      <c r="LD8" s="25">
        <f t="shared" ref="LD8" si="150">LC8+1</f>
        <v>44503</v>
      </c>
      <c r="LE8" s="25">
        <f t="shared" ref="LE8" si="151">LD8+1</f>
        <v>44504</v>
      </c>
      <c r="LF8" s="25">
        <f t="shared" ref="LF8" si="152">LE8+1</f>
        <v>44505</v>
      </c>
      <c r="LG8" s="25">
        <f t="shared" ref="LG8" si="153">LF8+1</f>
        <v>44506</v>
      </c>
      <c r="LH8" s="25">
        <f t="shared" ref="LH8" si="154">LG8+1</f>
        <v>44507</v>
      </c>
      <c r="LI8" s="25">
        <f t="shared" ref="LI8" si="155">LH8+1</f>
        <v>44508</v>
      </c>
      <c r="LJ8" s="25">
        <f t="shared" ref="LJ8" si="156">LI8+1</f>
        <v>44509</v>
      </c>
      <c r="LK8" s="25">
        <f t="shared" ref="LK8" si="157">LJ8+1</f>
        <v>44510</v>
      </c>
      <c r="LL8" s="25">
        <f t="shared" ref="LL8" si="158">LK8+1</f>
        <v>44511</v>
      </c>
      <c r="LM8" s="25">
        <f t="shared" ref="LM8" si="159">LL8+1</f>
        <v>44512</v>
      </c>
      <c r="LN8" s="25">
        <f t="shared" ref="LN8" si="160">LM8+1</f>
        <v>44513</v>
      </c>
      <c r="LO8" s="25">
        <f t="shared" ref="LO8" si="161">LN8+1</f>
        <v>44514</v>
      </c>
      <c r="LP8" s="25">
        <f t="shared" ref="LP8" si="162">LO8+1</f>
        <v>44515</v>
      </c>
      <c r="LQ8" s="25">
        <f t="shared" ref="LQ8" si="163">LP8+1</f>
        <v>44516</v>
      </c>
      <c r="LR8" s="25">
        <f t="shared" ref="LR8" si="164">LQ8+1</f>
        <v>44517</v>
      </c>
      <c r="LS8" s="25">
        <f t="shared" ref="LS8" si="165">LR8+1</f>
        <v>44518</v>
      </c>
      <c r="LT8" s="25">
        <f t="shared" ref="LT8" si="166">LS8+1</f>
        <v>44519</v>
      </c>
      <c r="LU8" s="25">
        <f t="shared" ref="LU8" si="167">LT8+1</f>
        <v>44520</v>
      </c>
      <c r="LV8" s="25">
        <f t="shared" ref="LV8" si="168">LU8+1</f>
        <v>44521</v>
      </c>
      <c r="LW8" s="25">
        <f t="shared" ref="LW8" si="169">LV8+1</f>
        <v>44522</v>
      </c>
      <c r="LX8" s="25">
        <f t="shared" ref="LX8" si="170">LW8+1</f>
        <v>44523</v>
      </c>
      <c r="LY8" s="25">
        <f t="shared" ref="LY8" si="171">LX8+1</f>
        <v>44524</v>
      </c>
      <c r="LZ8" s="25">
        <f t="shared" ref="LZ8" si="172">LY8+1</f>
        <v>44525</v>
      </c>
      <c r="MA8" s="25">
        <f t="shared" ref="MA8" si="173">LZ8+1</f>
        <v>44526</v>
      </c>
      <c r="MB8" s="25">
        <f t="shared" ref="MB8" si="174">MA8+1</f>
        <v>44527</v>
      </c>
      <c r="MC8" s="25">
        <f t="shared" ref="MC8" si="175">MB8+1</f>
        <v>44528</v>
      </c>
      <c r="MD8" s="25">
        <f t="shared" ref="MD8" si="176">MC8+1</f>
        <v>44529</v>
      </c>
      <c r="ME8" s="25">
        <f t="shared" ref="ME8" si="177">MD8+1</f>
        <v>44530</v>
      </c>
      <c r="MF8" s="25">
        <f t="shared" ref="MF8" si="178">ME8+1</f>
        <v>44531</v>
      </c>
      <c r="MG8" s="25">
        <f t="shared" ref="MG8" si="179">MF8+1</f>
        <v>44532</v>
      </c>
      <c r="MH8" s="25">
        <f t="shared" ref="MH8" si="180">MG8+1</f>
        <v>44533</v>
      </c>
      <c r="MI8" s="25">
        <f t="shared" ref="MI8" si="181">MH8+1</f>
        <v>44534</v>
      </c>
      <c r="MJ8" s="25">
        <f t="shared" ref="MJ8" si="182">MI8+1</f>
        <v>44535</v>
      </c>
      <c r="MK8" s="25">
        <f t="shared" ref="MK8" si="183">MJ8+1</f>
        <v>44536</v>
      </c>
      <c r="ML8" s="25">
        <f t="shared" ref="ML8" si="184">MK8+1</f>
        <v>44537</v>
      </c>
      <c r="MM8" s="25">
        <f t="shared" ref="MM8" si="185">ML8+1</f>
        <v>44538</v>
      </c>
      <c r="MN8" s="25">
        <f t="shared" ref="MN8" si="186">MM8+1</f>
        <v>44539</v>
      </c>
      <c r="MO8" s="25">
        <f t="shared" ref="MO8" si="187">MN8+1</f>
        <v>44540</v>
      </c>
      <c r="MP8" s="25">
        <f t="shared" ref="MP8" si="188">MO8+1</f>
        <v>44541</v>
      </c>
      <c r="MQ8" s="25">
        <f t="shared" ref="MQ8" si="189">MP8+1</f>
        <v>44542</v>
      </c>
      <c r="MR8" s="25">
        <f t="shared" ref="MR8" si="190">MQ8+1</f>
        <v>44543</v>
      </c>
      <c r="MS8" s="25">
        <f t="shared" ref="MS8" si="191">MR8+1</f>
        <v>44544</v>
      </c>
      <c r="MT8" s="25">
        <f t="shared" ref="MT8" si="192">MS8+1</f>
        <v>44545</v>
      </c>
      <c r="MU8" s="25">
        <f t="shared" ref="MU8" si="193">MT8+1</f>
        <v>44546</v>
      </c>
      <c r="MV8" s="25">
        <f t="shared" ref="MV8" si="194">MU8+1</f>
        <v>44547</v>
      </c>
      <c r="MW8" s="25">
        <f t="shared" ref="MW8" si="195">MV8+1</f>
        <v>44548</v>
      </c>
      <c r="MX8" s="25">
        <f t="shared" ref="MX8" si="196">MW8+1</f>
        <v>44549</v>
      </c>
      <c r="MY8" s="25">
        <f t="shared" ref="MY8" si="197">MX8+1</f>
        <v>44550</v>
      </c>
      <c r="MZ8" s="25">
        <f t="shared" ref="MZ8" si="198">MY8+1</f>
        <v>44551</v>
      </c>
      <c r="NA8" s="25">
        <f t="shared" ref="NA8" si="199">MZ8+1</f>
        <v>44552</v>
      </c>
      <c r="NB8" s="25">
        <f t="shared" ref="NB8" si="200">NA8+1</f>
        <v>44553</v>
      </c>
      <c r="NC8" s="25">
        <f t="shared" ref="NC8" si="201">NB8+1</f>
        <v>44554</v>
      </c>
      <c r="ND8" s="25">
        <f t="shared" ref="ND8" si="202">NC8+1</f>
        <v>44555</v>
      </c>
      <c r="NE8" s="25">
        <f t="shared" ref="NE8" si="203">ND8+1</f>
        <v>44556</v>
      </c>
      <c r="NF8" s="25">
        <f t="shared" ref="NF8" si="204">NE8+1</f>
        <v>44557</v>
      </c>
      <c r="NG8" s="25">
        <f t="shared" ref="NG8" si="205">NF8+1</f>
        <v>44558</v>
      </c>
      <c r="NH8" s="25">
        <f t="shared" ref="NH8" si="206">NG8+1</f>
        <v>44559</v>
      </c>
      <c r="NI8" s="25">
        <f t="shared" ref="NI8" si="207">NH8+1</f>
        <v>44560</v>
      </c>
      <c r="NJ8" s="25">
        <f t="shared" ref="NJ8" si="208">NI8+1</f>
        <v>44561</v>
      </c>
      <c r="NK8" s="25">
        <f t="shared" ref="NK8" si="209">NJ8+1</f>
        <v>44562</v>
      </c>
      <c r="NL8" s="25">
        <f t="shared" ref="NL8" si="210">NK8+1</f>
        <v>44563</v>
      </c>
      <c r="NM8" s="25">
        <f t="shared" ref="NM8" si="211">NL8+1</f>
        <v>44564</v>
      </c>
      <c r="NN8" s="25">
        <f t="shared" ref="NN8" si="212">NM8+1</f>
        <v>44565</v>
      </c>
      <c r="NO8" s="25">
        <f t="shared" ref="NO8" si="213">NN8+1</f>
        <v>44566</v>
      </c>
      <c r="NP8" s="25">
        <f t="shared" ref="NP8" si="214">NO8+1</f>
        <v>44567</v>
      </c>
    </row>
    <row r="9" spans="1:380" ht="18" customHeight="1" x14ac:dyDescent="0.25">
      <c r="B9">
        <v>1</v>
      </c>
      <c r="C9" s="107" t="s">
        <v>33</v>
      </c>
      <c r="D9" s="108"/>
      <c r="E9" s="48">
        <v>10</v>
      </c>
      <c r="F9" s="60">
        <f>COUNTIF(J9:NK9,"U")+(COUNTIF(J9:NK9,"UH")/2)</f>
        <v>14</v>
      </c>
      <c r="G9" s="46">
        <f>ROUND(E9-COUNTIF(J9:NK9,"U")-(COUNTIF(J9:NK9,"UH")/2),1)</f>
        <v>-4</v>
      </c>
      <c r="H9" s="47">
        <f>COUNTIF(J9:NK9,"A")+(COUNTIF(J9:NK9,"AH")/2)+(COUNTIF(J9:NK9,"KH")/2)+(COUNTIF(J9:NK9,"UH")/2)</f>
        <v>4</v>
      </c>
      <c r="I9" s="57">
        <f>COUNTIF(J9:NK9,"K")+(COUNTIF(J9:NK9,"KH")/2)</f>
        <v>0</v>
      </c>
      <c r="J9" s="18" t="s">
        <v>72</v>
      </c>
      <c r="K9" s="18" t="s">
        <v>72</v>
      </c>
      <c r="L9" s="18" t="s">
        <v>72</v>
      </c>
      <c r="M9" s="18" t="s">
        <v>72</v>
      </c>
      <c r="N9" s="18" t="s">
        <v>71</v>
      </c>
      <c r="O9" s="18"/>
      <c r="P9" s="18"/>
      <c r="Q9" s="18" t="s">
        <v>71</v>
      </c>
      <c r="R9" s="18" t="s">
        <v>81</v>
      </c>
      <c r="S9" s="18" t="s">
        <v>81</v>
      </c>
      <c r="T9" s="18" t="s">
        <v>81</v>
      </c>
      <c r="U9" s="18" t="s">
        <v>81</v>
      </c>
      <c r="V9" s="18" t="s">
        <v>81</v>
      </c>
      <c r="W9" s="18" t="s">
        <v>81</v>
      </c>
      <c r="X9" s="18" t="s">
        <v>81</v>
      </c>
      <c r="Y9" s="18" t="s">
        <v>81</v>
      </c>
      <c r="Z9" s="18" t="s">
        <v>81</v>
      </c>
      <c r="AA9" s="18" t="s">
        <v>81</v>
      </c>
      <c r="AB9" s="18" t="s">
        <v>68</v>
      </c>
      <c r="AC9" s="18" t="s">
        <v>81</v>
      </c>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row>
    <row r="10" spans="1:380" ht="18" customHeight="1" x14ac:dyDescent="0.25">
      <c r="B10">
        <v>2</v>
      </c>
      <c r="C10" s="107" t="s">
        <v>34</v>
      </c>
      <c r="D10" s="108">
        <v>2</v>
      </c>
      <c r="E10" s="48">
        <v>25</v>
      </c>
      <c r="F10" s="60">
        <f t="shared" ref="F10:F33" si="215">COUNTIF(J10:NK10,"U")+(COUNTIF(J10:NK10,"UH")/2)</f>
        <v>3.5</v>
      </c>
      <c r="G10" s="46">
        <f t="shared" ref="G10:G33" si="216">ROUND(E10-COUNTIF(J10:NK10,"U")-(COUNTIF(J10:NK10,"UH")/2),1)</f>
        <v>21.5</v>
      </c>
      <c r="H10" s="47">
        <f t="shared" ref="H10:H33" si="217">COUNTIF(J10:NK10,"A")+(COUNTIF(J10:NK10,"AH")/2)+(COUNTIF(J10:NK10,"KH")/2)+(COUNTIF(J10:NK10,"UH")/2)</f>
        <v>1.5</v>
      </c>
      <c r="I10" s="57">
        <f t="shared" ref="I10:I33" si="218">COUNTIF(J10:NK10,"K")+(COUNTIF(J10:NK10,"KH")/2)</f>
        <v>4</v>
      </c>
      <c r="J10" s="18" t="s">
        <v>68</v>
      </c>
      <c r="K10" s="18" t="s">
        <v>69</v>
      </c>
      <c r="L10" s="18" t="s">
        <v>69</v>
      </c>
      <c r="M10" s="18" t="s">
        <v>69</v>
      </c>
      <c r="N10" s="18" t="s">
        <v>69</v>
      </c>
      <c r="O10" s="18" t="s">
        <v>80</v>
      </c>
      <c r="P10" s="18" t="s">
        <v>80</v>
      </c>
      <c r="Q10" s="18" t="s">
        <v>71</v>
      </c>
      <c r="R10" s="18" t="s">
        <v>72</v>
      </c>
      <c r="S10" s="18"/>
      <c r="T10" s="18"/>
      <c r="U10" s="18"/>
      <c r="V10" s="18"/>
      <c r="W10" s="18"/>
      <c r="X10" s="18"/>
      <c r="Y10" s="18"/>
      <c r="Z10" s="18"/>
      <c r="AA10" s="18"/>
      <c r="AB10" s="18" t="s">
        <v>81</v>
      </c>
      <c r="AC10" s="18" t="s">
        <v>81</v>
      </c>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row>
    <row r="11" spans="1:380" ht="18" customHeight="1" x14ac:dyDescent="0.25">
      <c r="A11" s="26"/>
      <c r="B11" s="26">
        <v>3</v>
      </c>
      <c r="C11" s="107" t="s">
        <v>35</v>
      </c>
      <c r="D11" s="108"/>
      <c r="E11" s="48">
        <v>19</v>
      </c>
      <c r="F11" s="60">
        <f t="shared" si="215"/>
        <v>7.5</v>
      </c>
      <c r="G11" s="46">
        <f t="shared" si="216"/>
        <v>11.5</v>
      </c>
      <c r="H11" s="47">
        <f t="shared" si="217"/>
        <v>0.5</v>
      </c>
      <c r="I11" s="57">
        <f t="shared" si="218"/>
        <v>0</v>
      </c>
      <c r="J11" s="18" t="s">
        <v>68</v>
      </c>
      <c r="K11" s="18" t="s">
        <v>68</v>
      </c>
      <c r="L11" s="18" t="s">
        <v>68</v>
      </c>
      <c r="M11" s="18" t="s">
        <v>68</v>
      </c>
      <c r="N11" s="18" t="s">
        <v>68</v>
      </c>
      <c r="O11" s="18" t="s">
        <v>70</v>
      </c>
      <c r="P11" s="18" t="s">
        <v>70</v>
      </c>
      <c r="Q11" s="18" t="s">
        <v>68</v>
      </c>
      <c r="R11" s="18" t="s">
        <v>68</v>
      </c>
      <c r="S11" s="18" t="s">
        <v>72</v>
      </c>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row>
    <row r="12" spans="1:380" ht="18" customHeight="1" x14ac:dyDescent="0.25">
      <c r="A12" s="26"/>
      <c r="B12" s="26">
        <v>4</v>
      </c>
      <c r="C12" s="107" t="s">
        <v>52</v>
      </c>
      <c r="D12" s="108"/>
      <c r="E12" s="48">
        <v>10</v>
      </c>
      <c r="F12" s="60">
        <f t="shared" si="215"/>
        <v>1</v>
      </c>
      <c r="G12" s="46">
        <f t="shared" si="216"/>
        <v>9</v>
      </c>
      <c r="H12" s="47">
        <f t="shared" si="217"/>
        <v>3</v>
      </c>
      <c r="I12" s="57">
        <f t="shared" si="218"/>
        <v>5</v>
      </c>
      <c r="J12" s="18" t="s">
        <v>68</v>
      </c>
      <c r="K12" s="18" t="s">
        <v>74</v>
      </c>
      <c r="L12" s="18" t="s">
        <v>74</v>
      </c>
      <c r="M12" s="18" t="s">
        <v>73</v>
      </c>
      <c r="N12" s="18" t="s">
        <v>69</v>
      </c>
      <c r="O12" s="18" t="s">
        <v>80</v>
      </c>
      <c r="P12" s="18" t="s">
        <v>80</v>
      </c>
      <c r="Q12" s="18" t="s">
        <v>69</v>
      </c>
      <c r="R12" s="18" t="s">
        <v>69</v>
      </c>
      <c r="S12" s="18" t="s">
        <v>73</v>
      </c>
      <c r="T12" s="18" t="s">
        <v>73</v>
      </c>
      <c r="U12" s="18" t="s">
        <v>73</v>
      </c>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row>
    <row r="13" spans="1:380" ht="18" customHeight="1" x14ac:dyDescent="0.25">
      <c r="A13" s="26"/>
      <c r="B13" s="26">
        <v>5</v>
      </c>
      <c r="C13" s="107" t="s">
        <v>53</v>
      </c>
      <c r="D13" s="108"/>
      <c r="E13" s="48">
        <v>15</v>
      </c>
      <c r="F13" s="60">
        <f t="shared" si="215"/>
        <v>3.5</v>
      </c>
      <c r="G13" s="46">
        <f t="shared" si="216"/>
        <v>11.5</v>
      </c>
      <c r="H13" s="47">
        <f t="shared" si="217"/>
        <v>1.5</v>
      </c>
      <c r="I13" s="57">
        <f t="shared" si="218"/>
        <v>0</v>
      </c>
      <c r="J13" s="18" t="s">
        <v>71</v>
      </c>
      <c r="K13" s="18" t="s">
        <v>68</v>
      </c>
      <c r="L13" s="18" t="s">
        <v>68</v>
      </c>
      <c r="M13" s="18" t="s">
        <v>72</v>
      </c>
      <c r="N13" s="18" t="s">
        <v>68</v>
      </c>
      <c r="O13" s="18" t="s">
        <v>70</v>
      </c>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row>
    <row r="14" spans="1:380" ht="18" customHeight="1" x14ac:dyDescent="0.25">
      <c r="A14" s="26"/>
      <c r="B14" s="26">
        <v>6</v>
      </c>
      <c r="C14" s="107" t="s">
        <v>54</v>
      </c>
      <c r="D14" s="108"/>
      <c r="E14" s="48">
        <v>20</v>
      </c>
      <c r="F14" s="60">
        <f t="shared" si="215"/>
        <v>3.5</v>
      </c>
      <c r="G14" s="46">
        <f t="shared" si="216"/>
        <v>16.5</v>
      </c>
      <c r="H14" s="47">
        <f t="shared" si="217"/>
        <v>1.5</v>
      </c>
      <c r="I14" s="57">
        <f t="shared" si="218"/>
        <v>0</v>
      </c>
      <c r="J14" s="18" t="s">
        <v>71</v>
      </c>
      <c r="K14" s="18" t="s">
        <v>68</v>
      </c>
      <c r="L14" s="18" t="s">
        <v>68</v>
      </c>
      <c r="M14" s="18" t="s">
        <v>72</v>
      </c>
      <c r="N14" s="18" t="s">
        <v>68</v>
      </c>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row>
    <row r="15" spans="1:380" ht="18" customHeight="1" x14ac:dyDescent="0.25">
      <c r="A15" s="26"/>
      <c r="B15" s="26">
        <v>7</v>
      </c>
      <c r="C15" s="107"/>
      <c r="D15" s="108"/>
      <c r="E15" s="48"/>
      <c r="F15" s="60">
        <f t="shared" si="215"/>
        <v>0</v>
      </c>
      <c r="G15" s="46">
        <f t="shared" si="216"/>
        <v>0</v>
      </c>
      <c r="H15" s="47">
        <f t="shared" si="217"/>
        <v>0</v>
      </c>
      <c r="I15" s="57">
        <f t="shared" si="218"/>
        <v>0</v>
      </c>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row>
    <row r="16" spans="1:380" ht="18" customHeight="1" x14ac:dyDescent="0.25">
      <c r="A16" s="26"/>
      <c r="B16" s="26">
        <v>8</v>
      </c>
      <c r="C16" s="107"/>
      <c r="D16" s="108"/>
      <c r="E16" s="48"/>
      <c r="F16" s="60">
        <f t="shared" si="215"/>
        <v>0</v>
      </c>
      <c r="G16" s="46">
        <f t="shared" si="216"/>
        <v>0</v>
      </c>
      <c r="H16" s="47">
        <f t="shared" si="217"/>
        <v>0</v>
      </c>
      <c r="I16" s="57">
        <f t="shared" si="218"/>
        <v>0</v>
      </c>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row>
    <row r="17" spans="1:380" ht="18" customHeight="1" x14ac:dyDescent="0.25">
      <c r="A17" s="26"/>
      <c r="B17" s="26">
        <v>9</v>
      </c>
      <c r="C17" s="107"/>
      <c r="D17" s="108"/>
      <c r="E17" s="48"/>
      <c r="F17" s="60">
        <f t="shared" si="215"/>
        <v>0</v>
      </c>
      <c r="G17" s="46">
        <f t="shared" si="216"/>
        <v>0</v>
      </c>
      <c r="H17" s="47">
        <f t="shared" si="217"/>
        <v>0</v>
      </c>
      <c r="I17" s="57">
        <f t="shared" si="218"/>
        <v>0</v>
      </c>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row>
    <row r="18" spans="1:380" ht="18" customHeight="1" x14ac:dyDescent="0.25">
      <c r="A18" s="26"/>
      <c r="B18" s="26">
        <v>10</v>
      </c>
      <c r="C18" s="107"/>
      <c r="D18" s="108"/>
      <c r="E18" s="48"/>
      <c r="F18" s="60">
        <f t="shared" si="215"/>
        <v>0</v>
      </c>
      <c r="G18" s="46">
        <f t="shared" si="216"/>
        <v>0</v>
      </c>
      <c r="H18" s="47">
        <f t="shared" si="217"/>
        <v>0</v>
      </c>
      <c r="I18" s="57">
        <f t="shared" si="218"/>
        <v>0</v>
      </c>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row>
    <row r="19" spans="1:380" ht="18" customHeight="1" x14ac:dyDescent="0.25">
      <c r="A19" s="26"/>
      <c r="B19" s="26">
        <v>11</v>
      </c>
      <c r="C19" s="107"/>
      <c r="D19" s="108"/>
      <c r="E19" s="48"/>
      <c r="F19" s="60">
        <f t="shared" si="215"/>
        <v>0</v>
      </c>
      <c r="G19" s="46">
        <f t="shared" si="216"/>
        <v>0</v>
      </c>
      <c r="H19" s="47">
        <f t="shared" si="217"/>
        <v>0</v>
      </c>
      <c r="I19" s="57">
        <f t="shared" si="218"/>
        <v>0</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row>
    <row r="20" spans="1:380" ht="18" customHeight="1" x14ac:dyDescent="0.25">
      <c r="A20" s="26"/>
      <c r="B20" s="26">
        <v>12</v>
      </c>
      <c r="C20" s="107"/>
      <c r="D20" s="108"/>
      <c r="E20" s="48"/>
      <c r="F20" s="60">
        <f t="shared" si="215"/>
        <v>0</v>
      </c>
      <c r="G20" s="46">
        <f t="shared" si="216"/>
        <v>0</v>
      </c>
      <c r="H20" s="47">
        <f t="shared" si="217"/>
        <v>0</v>
      </c>
      <c r="I20" s="57">
        <f t="shared" si="218"/>
        <v>0</v>
      </c>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row>
    <row r="21" spans="1:380" ht="18" customHeight="1" x14ac:dyDescent="0.25">
      <c r="A21" s="26"/>
      <c r="B21" s="26">
        <v>13</v>
      </c>
      <c r="C21" s="107"/>
      <c r="D21" s="108"/>
      <c r="E21" s="48"/>
      <c r="F21" s="60">
        <f t="shared" si="215"/>
        <v>0</v>
      </c>
      <c r="G21" s="46">
        <f t="shared" si="216"/>
        <v>0</v>
      </c>
      <c r="H21" s="47">
        <f t="shared" si="217"/>
        <v>0</v>
      </c>
      <c r="I21" s="57">
        <f t="shared" si="218"/>
        <v>0</v>
      </c>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row>
    <row r="22" spans="1:380" ht="18" customHeight="1" x14ac:dyDescent="0.25">
      <c r="A22" s="26"/>
      <c r="B22" s="26">
        <v>14</v>
      </c>
      <c r="C22" s="107"/>
      <c r="D22" s="108"/>
      <c r="E22" s="48"/>
      <c r="F22" s="60">
        <f t="shared" si="215"/>
        <v>0</v>
      </c>
      <c r="G22" s="46">
        <f t="shared" si="216"/>
        <v>0</v>
      </c>
      <c r="H22" s="47">
        <f t="shared" si="217"/>
        <v>0</v>
      </c>
      <c r="I22" s="57">
        <f t="shared" si="218"/>
        <v>0</v>
      </c>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row>
    <row r="23" spans="1:380" ht="18" customHeight="1" x14ac:dyDescent="0.25">
      <c r="A23" s="26"/>
      <c r="B23" s="26">
        <v>15</v>
      </c>
      <c r="C23" s="107"/>
      <c r="D23" s="108"/>
      <c r="E23" s="48"/>
      <c r="F23" s="60">
        <f t="shared" si="215"/>
        <v>0</v>
      </c>
      <c r="G23" s="46">
        <f t="shared" si="216"/>
        <v>0</v>
      </c>
      <c r="H23" s="47">
        <f t="shared" si="217"/>
        <v>0</v>
      </c>
      <c r="I23" s="57">
        <f t="shared" si="218"/>
        <v>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row>
    <row r="24" spans="1:380" ht="18" customHeight="1" x14ac:dyDescent="0.25">
      <c r="A24" s="26"/>
      <c r="B24" s="26">
        <v>16</v>
      </c>
      <c r="C24" s="107"/>
      <c r="D24" s="108"/>
      <c r="E24" s="48"/>
      <c r="F24" s="60">
        <f t="shared" si="215"/>
        <v>0</v>
      </c>
      <c r="G24" s="46">
        <f t="shared" si="216"/>
        <v>0</v>
      </c>
      <c r="H24" s="47">
        <f t="shared" si="217"/>
        <v>0</v>
      </c>
      <c r="I24" s="57">
        <f t="shared" si="218"/>
        <v>0</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row>
    <row r="25" spans="1:380" ht="18" customHeight="1" x14ac:dyDescent="0.25">
      <c r="A25" s="26"/>
      <c r="B25" s="26">
        <v>17</v>
      </c>
      <c r="C25" s="107"/>
      <c r="D25" s="108"/>
      <c r="E25" s="48"/>
      <c r="F25" s="60">
        <f t="shared" si="215"/>
        <v>0</v>
      </c>
      <c r="G25" s="46">
        <f t="shared" si="216"/>
        <v>0</v>
      </c>
      <c r="H25" s="47">
        <f t="shared" si="217"/>
        <v>0</v>
      </c>
      <c r="I25" s="57">
        <f t="shared" si="218"/>
        <v>0</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row>
    <row r="26" spans="1:380" ht="18" customHeight="1" x14ac:dyDescent="0.25">
      <c r="A26" s="26"/>
      <c r="B26" s="26">
        <v>18</v>
      </c>
      <c r="C26" s="107"/>
      <c r="D26" s="108"/>
      <c r="E26" s="48"/>
      <c r="F26" s="60">
        <f t="shared" si="215"/>
        <v>0</v>
      </c>
      <c r="G26" s="46">
        <f t="shared" si="216"/>
        <v>0</v>
      </c>
      <c r="H26" s="47">
        <f t="shared" si="217"/>
        <v>0</v>
      </c>
      <c r="I26" s="57">
        <f t="shared" si="218"/>
        <v>0</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row>
    <row r="27" spans="1:380" ht="18" customHeight="1" x14ac:dyDescent="0.25">
      <c r="A27" s="26"/>
      <c r="B27" s="26">
        <v>19</v>
      </c>
      <c r="C27" s="107"/>
      <c r="D27" s="108"/>
      <c r="E27" s="48"/>
      <c r="F27" s="60">
        <f t="shared" si="215"/>
        <v>0</v>
      </c>
      <c r="G27" s="46">
        <f t="shared" si="216"/>
        <v>0</v>
      </c>
      <c r="H27" s="47">
        <f t="shared" si="217"/>
        <v>0</v>
      </c>
      <c r="I27" s="57">
        <f t="shared" si="218"/>
        <v>0</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row>
    <row r="28" spans="1:380" ht="18" customHeight="1" x14ac:dyDescent="0.25">
      <c r="A28" s="26"/>
      <c r="B28" s="26">
        <v>20</v>
      </c>
      <c r="C28" s="107"/>
      <c r="D28" s="108"/>
      <c r="E28" s="48"/>
      <c r="F28" s="60">
        <f t="shared" si="215"/>
        <v>0</v>
      </c>
      <c r="G28" s="46">
        <f t="shared" si="216"/>
        <v>0</v>
      </c>
      <c r="H28" s="47">
        <f t="shared" si="217"/>
        <v>0</v>
      </c>
      <c r="I28" s="57">
        <f t="shared" si="218"/>
        <v>0</v>
      </c>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row>
    <row r="29" spans="1:380" ht="18" customHeight="1" x14ac:dyDescent="0.25">
      <c r="A29" s="26"/>
      <c r="B29" s="26">
        <v>21</v>
      </c>
      <c r="C29" s="107"/>
      <c r="D29" s="108"/>
      <c r="E29" s="48"/>
      <c r="F29" s="60">
        <f t="shared" si="215"/>
        <v>0</v>
      </c>
      <c r="G29" s="46">
        <f t="shared" si="216"/>
        <v>0</v>
      </c>
      <c r="H29" s="47">
        <f t="shared" si="217"/>
        <v>0</v>
      </c>
      <c r="I29" s="57">
        <f t="shared" si="218"/>
        <v>0</v>
      </c>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row>
    <row r="30" spans="1:380" ht="18" customHeight="1" x14ac:dyDescent="0.25">
      <c r="A30" s="26"/>
      <c r="B30" s="26">
        <v>22</v>
      </c>
      <c r="C30" s="107"/>
      <c r="D30" s="108"/>
      <c r="E30" s="48"/>
      <c r="F30" s="60">
        <f t="shared" si="215"/>
        <v>0</v>
      </c>
      <c r="G30" s="46">
        <f t="shared" si="216"/>
        <v>0</v>
      </c>
      <c r="H30" s="47">
        <f t="shared" si="217"/>
        <v>0</v>
      </c>
      <c r="I30" s="57">
        <f t="shared" si="218"/>
        <v>0</v>
      </c>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row>
    <row r="31" spans="1:380" ht="18" customHeight="1" x14ac:dyDescent="0.25">
      <c r="A31" s="26"/>
      <c r="B31" s="26">
        <v>23</v>
      </c>
      <c r="C31" s="107"/>
      <c r="D31" s="108"/>
      <c r="E31" s="48"/>
      <c r="F31" s="60">
        <f t="shared" si="215"/>
        <v>0</v>
      </c>
      <c r="G31" s="46">
        <f t="shared" si="216"/>
        <v>0</v>
      </c>
      <c r="H31" s="47">
        <f t="shared" si="217"/>
        <v>0</v>
      </c>
      <c r="I31" s="57">
        <f t="shared" si="218"/>
        <v>0</v>
      </c>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row>
    <row r="32" spans="1:380" ht="18" customHeight="1" x14ac:dyDescent="0.25">
      <c r="A32" s="26"/>
      <c r="B32" s="26">
        <v>24</v>
      </c>
      <c r="C32" s="107"/>
      <c r="D32" s="108"/>
      <c r="E32" s="48"/>
      <c r="F32" s="60">
        <f t="shared" si="215"/>
        <v>0</v>
      </c>
      <c r="G32" s="46">
        <f t="shared" si="216"/>
        <v>0</v>
      </c>
      <c r="H32" s="47">
        <f t="shared" si="217"/>
        <v>0</v>
      </c>
      <c r="I32" s="57">
        <f t="shared" si="218"/>
        <v>0</v>
      </c>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row>
    <row r="33" spans="1:380" ht="18" customHeight="1" x14ac:dyDescent="0.25">
      <c r="A33" s="26"/>
      <c r="B33" s="26">
        <v>25</v>
      </c>
      <c r="C33" s="107"/>
      <c r="D33" s="108"/>
      <c r="E33" s="48"/>
      <c r="F33" s="60">
        <f t="shared" si="215"/>
        <v>0</v>
      </c>
      <c r="G33" s="46">
        <f t="shared" si="216"/>
        <v>0</v>
      </c>
      <c r="H33" s="47">
        <f t="shared" si="217"/>
        <v>0</v>
      </c>
      <c r="I33" s="57">
        <f t="shared" si="218"/>
        <v>0</v>
      </c>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row>
    <row r="34" spans="1:380" x14ac:dyDescent="0.25">
      <c r="C34" s="7" t="s">
        <v>1</v>
      </c>
      <c r="D34" s="20"/>
      <c r="J34" s="55"/>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x14ac:dyDescent="0.25">
      <c r="C35" s="20"/>
    </row>
  </sheetData>
  <mergeCells count="403">
    <mergeCell ref="C32:D32"/>
    <mergeCell ref="C22:D22"/>
    <mergeCell ref="C23:D23"/>
    <mergeCell ref="C24:D24"/>
    <mergeCell ref="C25:D25"/>
    <mergeCell ref="C26:D26"/>
    <mergeCell ref="C27:D27"/>
    <mergeCell ref="C28:D28"/>
    <mergeCell ref="C29:D29"/>
    <mergeCell ref="C30:D30"/>
    <mergeCell ref="NJ2:NJ4"/>
    <mergeCell ref="NK2:NK4"/>
    <mergeCell ref="NL2:NL4"/>
    <mergeCell ref="NM2:NM4"/>
    <mergeCell ref="NN2:NN4"/>
    <mergeCell ref="NO2:NO4"/>
    <mergeCell ref="NP2:NP4"/>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LW2:LW4"/>
    <mergeCell ref="LX2:LX4"/>
    <mergeCell ref="LY2:LY4"/>
    <mergeCell ref="LZ2:LZ4"/>
    <mergeCell ref="MA2:MA4"/>
    <mergeCell ref="MB2:MB4"/>
    <mergeCell ref="MC2:MC4"/>
    <mergeCell ref="MD2:MD4"/>
    <mergeCell ref="ME2:ME4"/>
    <mergeCell ref="LN2:LN4"/>
    <mergeCell ref="LO2:LO4"/>
    <mergeCell ref="LP2:LP4"/>
    <mergeCell ref="LQ2:LQ4"/>
    <mergeCell ref="LR2:LR4"/>
    <mergeCell ref="LS2:LS4"/>
    <mergeCell ref="LT2:LT4"/>
    <mergeCell ref="LU2:LU4"/>
    <mergeCell ref="LV2:LV4"/>
    <mergeCell ref="LE2:LE4"/>
    <mergeCell ref="LF2:LF4"/>
    <mergeCell ref="LG2:LG4"/>
    <mergeCell ref="LH2:LH4"/>
    <mergeCell ref="LI2:LI4"/>
    <mergeCell ref="LJ2:LJ4"/>
    <mergeCell ref="LK2:LK4"/>
    <mergeCell ref="LL2:LL4"/>
    <mergeCell ref="LM2:LM4"/>
    <mergeCell ref="KV2:KV4"/>
    <mergeCell ref="KW2:KW4"/>
    <mergeCell ref="KX2:KX4"/>
    <mergeCell ref="KY2:KY4"/>
    <mergeCell ref="KZ2:KZ4"/>
    <mergeCell ref="LA2:LA4"/>
    <mergeCell ref="LB2:LB4"/>
    <mergeCell ref="LC2:LC4"/>
    <mergeCell ref="LD2:LD4"/>
    <mergeCell ref="KM2:KM4"/>
    <mergeCell ref="KN2:KN4"/>
    <mergeCell ref="KO2:KO4"/>
    <mergeCell ref="KP2:KP4"/>
    <mergeCell ref="KQ2:KQ4"/>
    <mergeCell ref="KR2:KR4"/>
    <mergeCell ref="KS2:KS4"/>
    <mergeCell ref="KT2:KT4"/>
    <mergeCell ref="KU2:KU4"/>
    <mergeCell ref="KD2:KD4"/>
    <mergeCell ref="KE2:KE4"/>
    <mergeCell ref="KF2:KF4"/>
    <mergeCell ref="KG2:KG4"/>
    <mergeCell ref="KH2:KH4"/>
    <mergeCell ref="KI2:KI4"/>
    <mergeCell ref="KJ2:KJ4"/>
    <mergeCell ref="KK2:KK4"/>
    <mergeCell ref="KL2:KL4"/>
    <mergeCell ref="JU2:JU4"/>
    <mergeCell ref="JV2:JV4"/>
    <mergeCell ref="JW2:JW4"/>
    <mergeCell ref="JX2:JX4"/>
    <mergeCell ref="JY2:JY4"/>
    <mergeCell ref="JZ2:JZ4"/>
    <mergeCell ref="KA2:KA4"/>
    <mergeCell ref="KB2:KB4"/>
    <mergeCell ref="KC2:KC4"/>
    <mergeCell ref="JL2:JL4"/>
    <mergeCell ref="JM2:JM4"/>
    <mergeCell ref="JN2:JN4"/>
    <mergeCell ref="JO2:JO4"/>
    <mergeCell ref="JP2:JP4"/>
    <mergeCell ref="JQ2:JQ4"/>
    <mergeCell ref="JR2:JR4"/>
    <mergeCell ref="JS2:JS4"/>
    <mergeCell ref="JT2:JT4"/>
    <mergeCell ref="JC2:JC4"/>
    <mergeCell ref="JD2:JD4"/>
    <mergeCell ref="JE2:JE4"/>
    <mergeCell ref="JF2:JF4"/>
    <mergeCell ref="JG2:JG4"/>
    <mergeCell ref="JH2:JH4"/>
    <mergeCell ref="JI2:JI4"/>
    <mergeCell ref="JJ2:JJ4"/>
    <mergeCell ref="JK2:JK4"/>
    <mergeCell ref="IT2:IT4"/>
    <mergeCell ref="IU2:IU4"/>
    <mergeCell ref="IV2:IV4"/>
    <mergeCell ref="IW2:IW4"/>
    <mergeCell ref="IX2:IX4"/>
    <mergeCell ref="IY2:IY4"/>
    <mergeCell ref="IZ2:IZ4"/>
    <mergeCell ref="JA2:JA4"/>
    <mergeCell ref="JB2:JB4"/>
    <mergeCell ref="IK2:IK4"/>
    <mergeCell ref="IL2:IL4"/>
    <mergeCell ref="IM2:IM4"/>
    <mergeCell ref="IN2:IN4"/>
    <mergeCell ref="IO2:IO4"/>
    <mergeCell ref="IP2:IP4"/>
    <mergeCell ref="IQ2:IQ4"/>
    <mergeCell ref="IR2:IR4"/>
    <mergeCell ref="IS2:IS4"/>
    <mergeCell ref="IB2:IB4"/>
    <mergeCell ref="IC2:IC4"/>
    <mergeCell ref="ID2:ID4"/>
    <mergeCell ref="IE2:IE4"/>
    <mergeCell ref="IF2:IF4"/>
    <mergeCell ref="IG2:IG4"/>
    <mergeCell ref="IH2:IH4"/>
    <mergeCell ref="II2:II4"/>
    <mergeCell ref="IJ2:IJ4"/>
    <mergeCell ref="HS2:HS4"/>
    <mergeCell ref="HT2:HT4"/>
    <mergeCell ref="HU2:HU4"/>
    <mergeCell ref="HV2:HV4"/>
    <mergeCell ref="HW2:HW4"/>
    <mergeCell ref="HX2:HX4"/>
    <mergeCell ref="HY2:HY4"/>
    <mergeCell ref="HZ2:HZ4"/>
    <mergeCell ref="IA2:IA4"/>
    <mergeCell ref="HJ2:HJ4"/>
    <mergeCell ref="HK2:HK4"/>
    <mergeCell ref="HL2:HL4"/>
    <mergeCell ref="HM2:HM4"/>
    <mergeCell ref="HN2:HN4"/>
    <mergeCell ref="HO2:HO4"/>
    <mergeCell ref="HP2:HP4"/>
    <mergeCell ref="HQ2:HQ4"/>
    <mergeCell ref="HR2:HR4"/>
    <mergeCell ref="HA2:HA4"/>
    <mergeCell ref="HB2:HB4"/>
    <mergeCell ref="HC2:HC4"/>
    <mergeCell ref="HD2:HD4"/>
    <mergeCell ref="HE2:HE4"/>
    <mergeCell ref="HF2:HF4"/>
    <mergeCell ref="HG2:HG4"/>
    <mergeCell ref="HH2:HH4"/>
    <mergeCell ref="HI2:HI4"/>
    <mergeCell ref="GR2:GR4"/>
    <mergeCell ref="GS2:GS4"/>
    <mergeCell ref="GT2:GT4"/>
    <mergeCell ref="GU2:GU4"/>
    <mergeCell ref="GV2:GV4"/>
    <mergeCell ref="GW2:GW4"/>
    <mergeCell ref="GX2:GX4"/>
    <mergeCell ref="GY2:GY4"/>
    <mergeCell ref="GZ2:GZ4"/>
    <mergeCell ref="GI2:GI4"/>
    <mergeCell ref="GJ2:GJ4"/>
    <mergeCell ref="GK2:GK4"/>
    <mergeCell ref="GL2:GL4"/>
    <mergeCell ref="GM2:GM4"/>
    <mergeCell ref="GN2:GN4"/>
    <mergeCell ref="GO2:GO4"/>
    <mergeCell ref="GP2:GP4"/>
    <mergeCell ref="GQ2:GQ4"/>
    <mergeCell ref="FZ2:FZ4"/>
    <mergeCell ref="GA2:GA4"/>
    <mergeCell ref="GB2:GB4"/>
    <mergeCell ref="GC2:GC4"/>
    <mergeCell ref="GD2:GD4"/>
    <mergeCell ref="GE2:GE4"/>
    <mergeCell ref="GF2:GF4"/>
    <mergeCell ref="GG2:GG4"/>
    <mergeCell ref="GH2:GH4"/>
    <mergeCell ref="FQ2:FQ4"/>
    <mergeCell ref="FR2:FR4"/>
    <mergeCell ref="FS2:FS4"/>
    <mergeCell ref="FT2:FT4"/>
    <mergeCell ref="FU2:FU4"/>
    <mergeCell ref="FV2:FV4"/>
    <mergeCell ref="FW2:FW4"/>
    <mergeCell ref="FX2:FX4"/>
    <mergeCell ref="FY2:FY4"/>
    <mergeCell ref="FH2:FH4"/>
    <mergeCell ref="FI2:FI4"/>
    <mergeCell ref="FJ2:FJ4"/>
    <mergeCell ref="FK2:FK4"/>
    <mergeCell ref="FL2:FL4"/>
    <mergeCell ref="FM2:FM4"/>
    <mergeCell ref="FN2:FN4"/>
    <mergeCell ref="FO2:FO4"/>
    <mergeCell ref="FP2:FP4"/>
    <mergeCell ref="EY2:EY4"/>
    <mergeCell ref="EZ2:EZ4"/>
    <mergeCell ref="FA2:FA4"/>
    <mergeCell ref="FB2:FB4"/>
    <mergeCell ref="FC2:FC4"/>
    <mergeCell ref="FD2:FD4"/>
    <mergeCell ref="FE2:FE4"/>
    <mergeCell ref="FF2:FF4"/>
    <mergeCell ref="FG2:FG4"/>
    <mergeCell ref="EP2:EP4"/>
    <mergeCell ref="EQ2:EQ4"/>
    <mergeCell ref="ER2:ER4"/>
    <mergeCell ref="ES2:ES4"/>
    <mergeCell ref="ET2:ET4"/>
    <mergeCell ref="EU2:EU4"/>
    <mergeCell ref="EV2:EV4"/>
    <mergeCell ref="EW2:EW4"/>
    <mergeCell ref="EX2:EX4"/>
    <mergeCell ref="EG2:EG4"/>
    <mergeCell ref="EH2:EH4"/>
    <mergeCell ref="EI2:EI4"/>
    <mergeCell ref="EJ2:EJ4"/>
    <mergeCell ref="EK2:EK4"/>
    <mergeCell ref="EL2:EL4"/>
    <mergeCell ref="EM2:EM4"/>
    <mergeCell ref="EN2:EN4"/>
    <mergeCell ref="EO2:EO4"/>
    <mergeCell ref="DX2:DX4"/>
    <mergeCell ref="DY2:DY4"/>
    <mergeCell ref="DZ2:DZ4"/>
    <mergeCell ref="EA2:EA4"/>
    <mergeCell ref="EB2:EB4"/>
    <mergeCell ref="EC2:EC4"/>
    <mergeCell ref="ED2:ED4"/>
    <mergeCell ref="EE2:EE4"/>
    <mergeCell ref="EF2:EF4"/>
    <mergeCell ref="DO2:DO4"/>
    <mergeCell ref="DP2:DP4"/>
    <mergeCell ref="DQ2:DQ4"/>
    <mergeCell ref="DR2:DR4"/>
    <mergeCell ref="DS2:DS4"/>
    <mergeCell ref="DT2:DT4"/>
    <mergeCell ref="DU2:DU4"/>
    <mergeCell ref="DV2:DV4"/>
    <mergeCell ref="DW2:DW4"/>
    <mergeCell ref="DF2:DF4"/>
    <mergeCell ref="DG2:DG4"/>
    <mergeCell ref="DH2:DH4"/>
    <mergeCell ref="DI2:DI4"/>
    <mergeCell ref="DJ2:DJ4"/>
    <mergeCell ref="DK2:DK4"/>
    <mergeCell ref="DL2:DL4"/>
    <mergeCell ref="DM2:DM4"/>
    <mergeCell ref="DN2:DN4"/>
    <mergeCell ref="CW2:CW4"/>
    <mergeCell ref="CX2:CX4"/>
    <mergeCell ref="CY2:CY4"/>
    <mergeCell ref="CZ2:CZ4"/>
    <mergeCell ref="DA2:DA4"/>
    <mergeCell ref="DB2:DB4"/>
    <mergeCell ref="DC2:DC4"/>
    <mergeCell ref="DD2:DD4"/>
    <mergeCell ref="DE2:DE4"/>
    <mergeCell ref="CN2:CN4"/>
    <mergeCell ref="CO2:CO4"/>
    <mergeCell ref="CP2:CP4"/>
    <mergeCell ref="CQ2:CQ4"/>
    <mergeCell ref="CR2:CR4"/>
    <mergeCell ref="CS2:CS4"/>
    <mergeCell ref="CT2:CT4"/>
    <mergeCell ref="CU2:CU4"/>
    <mergeCell ref="CV2:CV4"/>
    <mergeCell ref="CE2:CE4"/>
    <mergeCell ref="CF2:CF4"/>
    <mergeCell ref="CG2:CG4"/>
    <mergeCell ref="CH2:CH4"/>
    <mergeCell ref="CI2:CI4"/>
    <mergeCell ref="CJ2:CJ4"/>
    <mergeCell ref="CK2:CK4"/>
    <mergeCell ref="CL2:CL4"/>
    <mergeCell ref="CM2:CM4"/>
    <mergeCell ref="BV2:BV4"/>
    <mergeCell ref="BW2:BW4"/>
    <mergeCell ref="BX2:BX4"/>
    <mergeCell ref="BY2:BY4"/>
    <mergeCell ref="BZ2:BZ4"/>
    <mergeCell ref="CA2:CA4"/>
    <mergeCell ref="CB2:CB4"/>
    <mergeCell ref="CC2:CC4"/>
    <mergeCell ref="CD2:CD4"/>
    <mergeCell ref="BM2:BM4"/>
    <mergeCell ref="BN2:BN4"/>
    <mergeCell ref="BO2:BO4"/>
    <mergeCell ref="BP2:BP4"/>
    <mergeCell ref="BQ2:BQ4"/>
    <mergeCell ref="BR2:BR4"/>
    <mergeCell ref="BS2:BS4"/>
    <mergeCell ref="BT2:BT4"/>
    <mergeCell ref="BU2:BU4"/>
    <mergeCell ref="BD2:BD4"/>
    <mergeCell ref="BE2:BE4"/>
    <mergeCell ref="BF2:BF4"/>
    <mergeCell ref="BG2:BG4"/>
    <mergeCell ref="BH2:BH4"/>
    <mergeCell ref="BI2:BI4"/>
    <mergeCell ref="BJ2:BJ4"/>
    <mergeCell ref="BK2:BK4"/>
    <mergeCell ref="BL2:BL4"/>
    <mergeCell ref="AU2:AU4"/>
    <mergeCell ref="AV2:AV4"/>
    <mergeCell ref="AW2:AW4"/>
    <mergeCell ref="AX2:AX4"/>
    <mergeCell ref="AY2:AY4"/>
    <mergeCell ref="AZ2:AZ4"/>
    <mergeCell ref="BA2:BA4"/>
    <mergeCell ref="BB2:BB4"/>
    <mergeCell ref="BC2:BC4"/>
    <mergeCell ref="AL2:AL4"/>
    <mergeCell ref="AM2:AM4"/>
    <mergeCell ref="AN2:AN4"/>
    <mergeCell ref="AO2:AO4"/>
    <mergeCell ref="AP2:AP4"/>
    <mergeCell ref="AQ2:AQ4"/>
    <mergeCell ref="AR2:AR4"/>
    <mergeCell ref="AS2:AS4"/>
    <mergeCell ref="AT2:AT4"/>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C8:D8"/>
    <mergeCell ref="C9:D9"/>
    <mergeCell ref="C10:D10"/>
    <mergeCell ref="C11:D11"/>
    <mergeCell ref="C12:D12"/>
    <mergeCell ref="C13:D13"/>
    <mergeCell ref="C14:D14"/>
    <mergeCell ref="C15:D15"/>
    <mergeCell ref="C16:D16"/>
    <mergeCell ref="AK2:AK4"/>
    <mergeCell ref="AB2:AB4"/>
    <mergeCell ref="Z2:Z4"/>
    <mergeCell ref="AA2:AA4"/>
    <mergeCell ref="E3:E8"/>
    <mergeCell ref="G3:G8"/>
    <mergeCell ref="H3:H8"/>
    <mergeCell ref="G1:I1"/>
    <mergeCell ref="AC2:AC4"/>
    <mergeCell ref="AD2:AD4"/>
    <mergeCell ref="AE2:AE4"/>
    <mergeCell ref="AF2:AF4"/>
    <mergeCell ref="AG2:AG4"/>
    <mergeCell ref="AH2:AH4"/>
    <mergeCell ref="AI2:AI4"/>
    <mergeCell ref="AJ2:AJ4"/>
  </mergeCells>
  <conditionalFormatting sqref="J5:NP5">
    <cfRule type="expression" dxfId="106" priority="406">
      <formula>AND(MOD(MONTH(J$8),2)=1)</formula>
    </cfRule>
  </conditionalFormatting>
  <conditionalFormatting sqref="J7:NP8">
    <cfRule type="expression" dxfId="105" priority="408">
      <formula>AND(J$7="So")</formula>
    </cfRule>
    <cfRule type="expression" dxfId="104" priority="409">
      <formula>AND(J$7="Sa")</formula>
    </cfRule>
  </conditionalFormatting>
  <conditionalFormatting sqref="J8">
    <cfRule type="expression" dxfId="103" priority="410">
      <formula>AND(J$8&lt;&gt;0)</formula>
    </cfRule>
  </conditionalFormatting>
  <conditionalFormatting sqref="J8:NP8">
    <cfRule type="expression" dxfId="102" priority="238">
      <formula>VLOOKUP(J8,Feiertage1,1,0)</formula>
    </cfRule>
  </conditionalFormatting>
  <conditionalFormatting sqref="J2:NP4">
    <cfRule type="expression" priority="237">
      <formula>VLOOKUP(J8,Feiertage1,2,1)</formula>
    </cfRule>
  </conditionalFormatting>
  <conditionalFormatting sqref="J9">
    <cfRule type="expression" dxfId="101" priority="38">
      <formula>AND(J9="FT")</formula>
    </cfRule>
    <cfRule type="expression" dxfId="100" priority="39">
      <formula>AND(J9="K")</formula>
    </cfRule>
    <cfRule type="expression" dxfId="99" priority="67">
      <formula>AND(J9="KH")</formula>
    </cfRule>
    <cfRule type="expression" dxfId="98" priority="69">
      <formula>AND(J9="K1")</formula>
    </cfRule>
    <cfRule type="expression" dxfId="97" priority="182">
      <formula>AND(J9="A")</formula>
    </cfRule>
    <cfRule type="expression" dxfId="96" priority="183">
      <formula>AND(J9="AH")</formula>
    </cfRule>
    <cfRule type="expression" dxfId="95" priority="184">
      <formula>AND(J9="U")</formula>
    </cfRule>
    <cfRule type="expression" dxfId="94" priority="234">
      <formula>AND(J9="UH")</formula>
    </cfRule>
    <cfRule type="expression" dxfId="93" priority="236">
      <formula>AND(J9="U1")</formula>
    </cfRule>
    <cfRule type="expression" dxfId="92" priority="270">
      <formula>AND(J$7="So")</formula>
    </cfRule>
    <cfRule type="expression" dxfId="91" priority="271">
      <formula>AND(J$7="Sa")</formula>
    </cfRule>
  </conditionalFormatting>
  <conditionalFormatting sqref="J10:J33">
    <cfRule type="expression" dxfId="90" priority="27">
      <formula>AND(J10="FT")</formula>
    </cfRule>
    <cfRule type="expression" dxfId="89" priority="28">
      <formula>AND(J10="K")</formula>
    </cfRule>
    <cfRule type="expression" dxfId="88" priority="29">
      <formula>AND(J10="KH")</formula>
    </cfRule>
    <cfRule type="expression" dxfId="87" priority="30">
      <formula>AND(J10="K1")</formula>
    </cfRule>
    <cfRule type="expression" dxfId="86" priority="31">
      <formula>AND(J10="A")</formula>
    </cfRule>
    <cfRule type="expression" dxfId="85" priority="32">
      <formula>AND(J10="AH")</formula>
    </cfRule>
    <cfRule type="expression" dxfId="84" priority="33">
      <formula>AND(J10="U")</formula>
    </cfRule>
    <cfRule type="expression" dxfId="83" priority="34">
      <formula>AND(J10="UH")</formula>
    </cfRule>
    <cfRule type="expression" dxfId="82" priority="35">
      <formula>AND(J10="U1")</formula>
    </cfRule>
    <cfRule type="expression" dxfId="81" priority="36">
      <formula>AND(J$7="So")</formula>
    </cfRule>
    <cfRule type="expression" dxfId="80" priority="37">
      <formula>AND(J$7="Sa")</formula>
    </cfRule>
  </conditionalFormatting>
  <conditionalFormatting sqref="K9:NP9">
    <cfRule type="expression" dxfId="79" priority="16">
      <formula>AND(K9="FT")</formula>
    </cfRule>
    <cfRule type="expression" dxfId="78" priority="17">
      <formula>AND(K9="K")</formula>
    </cfRule>
    <cfRule type="expression" dxfId="77" priority="18">
      <formula>AND(K9="KH")</formula>
    </cfRule>
    <cfRule type="expression" dxfId="76" priority="19">
      <formula>AND(K9="K1")</formula>
    </cfRule>
    <cfRule type="expression" dxfId="75" priority="20">
      <formula>AND(K9="A")</formula>
    </cfRule>
    <cfRule type="expression" dxfId="74" priority="21">
      <formula>AND(K9="AH")</formula>
    </cfRule>
    <cfRule type="expression" dxfId="73" priority="22">
      <formula>AND(K9="U")</formula>
    </cfRule>
    <cfRule type="expression" dxfId="72" priority="23">
      <formula>AND(K9="UH")</formula>
    </cfRule>
    <cfRule type="expression" dxfId="71" priority="24">
      <formula>AND(K9="U1")</formula>
    </cfRule>
    <cfRule type="expression" dxfId="70" priority="25">
      <formula>AND(K$7="So")</formula>
    </cfRule>
    <cfRule type="expression" dxfId="69" priority="26">
      <formula>AND(K$7="Sa")</formula>
    </cfRule>
  </conditionalFormatting>
  <conditionalFormatting sqref="K10:NP33">
    <cfRule type="expression" dxfId="68" priority="5">
      <formula>AND(K10="FT")</formula>
    </cfRule>
    <cfRule type="expression" dxfId="67" priority="6">
      <formula>AND(K10="K")</formula>
    </cfRule>
    <cfRule type="expression" dxfId="66" priority="7">
      <formula>AND(K10="KH")</formula>
    </cfRule>
    <cfRule type="expression" dxfId="65" priority="8">
      <formula>AND(K10="K1")</formula>
    </cfRule>
    <cfRule type="expression" dxfId="64" priority="9">
      <formula>AND(K10="A")</formula>
    </cfRule>
    <cfRule type="expression" dxfId="63" priority="10">
      <formula>AND(K10="AH")</formula>
    </cfRule>
    <cfRule type="expression" dxfId="62" priority="11">
      <formula>AND(K10="U")</formula>
    </cfRule>
    <cfRule type="expression" dxfId="61" priority="12">
      <formula>AND(K10="UH")</formula>
    </cfRule>
    <cfRule type="expression" dxfId="60" priority="13">
      <formula>AND(K10="U1")</formula>
    </cfRule>
    <cfRule type="expression" dxfId="59" priority="14">
      <formula>AND(K$7="So")</formula>
    </cfRule>
    <cfRule type="expression" dxfId="58" priority="15">
      <formula>AND(K$7="Sa")</formula>
    </cfRule>
  </conditionalFormatting>
  <conditionalFormatting sqref="J6:NP6">
    <cfRule type="expression" dxfId="57" priority="2">
      <formula>AND(J$7="Mo")</formula>
    </cfRule>
  </conditionalFormatting>
  <hyperlinks>
    <hyperlink ref="C34" r:id="rId1" xr:uid="{00000000-0004-0000-0000-000000000000}"/>
    <hyperlink ref="C6:D7" r:id="rId2" display="&gt;&gt; entdecke hier den Personalplaner - Pro" xr:uid="{ABC3F929-923E-4C58-8F7B-7225F6BE7CCF}"/>
  </hyperlinks>
  <pageMargins left="0.7" right="0.7" top="0.78740157499999996" bottom="0.78740157499999996" header="0.3" footer="0.3"/>
  <pageSetup paperSize="9" scale="77" fitToWidth="0"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407"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56" id="{D7AFF6C5-A561-4103-949A-599716507DF7}">
            <xm:f>AND(J$8&gt;='Feiertage und Ferien'!$C$11,AND(J$8&lt;='Feiertage und Ferien'!$D$11))</xm:f>
            <x14:dxf>
              <fill>
                <patternFill>
                  <bgColor rgb="FF92D050"/>
                </patternFill>
              </fill>
            </x14:dxf>
          </x14:cfRule>
          <x14:cfRule type="expression" priority="264" id="{05D6D88D-E0A1-4D9D-BBFD-8E3878ADC39A}">
            <xm:f>AND(J$8&gt;='Feiertage und Ferien'!$C$10,AND(J$8&lt;='Feiertage und Ferien'!$D$10))</xm:f>
            <x14:dxf>
              <fill>
                <patternFill>
                  <bgColor rgb="FF92D050"/>
                </patternFill>
              </fill>
            </x14:dxf>
          </x14:cfRule>
          <x14:cfRule type="expression" priority="265" id="{81BB2EAF-478B-4F7A-9FAD-B8DCA29F914D}">
            <xm:f>AND(J$8&gt;='Feiertage und Ferien'!$C$9,AND(J$8&lt;='Feiertage und Ferien'!$D$9))</xm:f>
            <x14:dxf>
              <fill>
                <patternFill>
                  <bgColor rgb="FF92D050"/>
                </patternFill>
              </fill>
            </x14:dxf>
          </x14:cfRule>
          <x14:cfRule type="expression" priority="267" id="{A4E571A9-27C9-463A-A8BB-D44B18033FE8}">
            <xm:f>AND(J$8&gt;='Feiertage und Ferien'!$C$8,AND(J$8&lt;='Feiertage und Ferien'!$D$8))</xm:f>
            <x14:dxf>
              <fill>
                <patternFill>
                  <bgColor rgb="FF92D050"/>
                </patternFill>
              </fill>
            </x14:dxf>
          </x14:cfRule>
          <x14:cfRule type="expression" priority="268" id="{A21F5945-401E-44F6-B1F4-32FBF04E3D87}">
            <xm:f>AND(J$8&gt;='Feiertage und Ferien'!$C$7,AND(J$8&lt;='Feiertage und Ferien'!$D$7))</xm:f>
            <x14:dxf>
              <fill>
                <patternFill>
                  <bgColor rgb="FF92D050"/>
                </patternFill>
              </fill>
            </x14:dxf>
          </x14:cfRule>
          <x14:cfRule type="expression" priority="269"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workbookViewId="0">
      <selection activeCell="B4" sqref="B4"/>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48</v>
      </c>
    </row>
    <row r="2" spans="2:10" x14ac:dyDescent="0.25">
      <c r="B2" s="17">
        <f>YEAR(Personalplaner!G1)</f>
        <v>2021</v>
      </c>
    </row>
    <row r="3" spans="2:10" x14ac:dyDescent="0.25">
      <c r="B3" s="83" t="s">
        <v>116</v>
      </c>
    </row>
    <row r="4" spans="2:10" x14ac:dyDescent="0.25">
      <c r="B4" s="10" t="s">
        <v>49</v>
      </c>
      <c r="C4" s="10" t="s">
        <v>11</v>
      </c>
      <c r="D4" s="10" t="s">
        <v>12</v>
      </c>
      <c r="E4" s="14"/>
      <c r="F4" s="10"/>
      <c r="G4" s="10" t="s">
        <v>45</v>
      </c>
      <c r="H4" s="10" t="s">
        <v>43</v>
      </c>
      <c r="I4" s="10" t="s">
        <v>44</v>
      </c>
    </row>
    <row r="5" spans="2:10" ht="15" customHeight="1" x14ac:dyDescent="0.25">
      <c r="B5" s="15" t="s">
        <v>6</v>
      </c>
      <c r="C5" s="16">
        <v>44197</v>
      </c>
      <c r="D5" s="16">
        <v>43839</v>
      </c>
      <c r="E5" s="13"/>
      <c r="F5" s="116" t="s">
        <v>87</v>
      </c>
      <c r="G5" s="11">
        <f>VALUE(I5&amp;B2)</f>
        <v>44197</v>
      </c>
      <c r="H5" s="12" t="s">
        <v>13</v>
      </c>
      <c r="I5" s="12" t="s">
        <v>5</v>
      </c>
      <c r="J5" s="27"/>
    </row>
    <row r="6" spans="2:10" x14ac:dyDescent="0.25">
      <c r="B6" s="15" t="s">
        <v>4</v>
      </c>
      <c r="C6" s="16" t="s">
        <v>36</v>
      </c>
      <c r="D6" s="16" t="s">
        <v>36</v>
      </c>
      <c r="E6" s="13"/>
      <c r="F6" s="116"/>
      <c r="G6" s="11">
        <f>G7-2</f>
        <v>44288</v>
      </c>
      <c r="H6" s="12" t="s">
        <v>14</v>
      </c>
      <c r="I6" s="12" t="s">
        <v>15</v>
      </c>
      <c r="J6" s="27"/>
    </row>
    <row r="7" spans="2:10" x14ac:dyDescent="0.25">
      <c r="B7" s="15" t="s">
        <v>7</v>
      </c>
      <c r="C7" s="16">
        <v>44292</v>
      </c>
      <c r="D7" s="16">
        <v>44296</v>
      </c>
      <c r="E7" s="13"/>
      <c r="F7" s="116"/>
      <c r="G7" s="11">
        <f>DOLLAR((DAY(MINUTE(B2/38)/2+55)&amp;".4."&amp;B2)/7,)*7-6</f>
        <v>44290</v>
      </c>
      <c r="H7" s="12" t="s">
        <v>16</v>
      </c>
      <c r="I7" s="12"/>
      <c r="J7" s="27"/>
    </row>
    <row r="8" spans="2:10" x14ac:dyDescent="0.25">
      <c r="B8" s="15" t="s">
        <v>8</v>
      </c>
      <c r="C8" s="16">
        <v>44341</v>
      </c>
      <c r="D8" s="16">
        <v>44352</v>
      </c>
      <c r="E8" s="13"/>
      <c r="F8" s="116"/>
      <c r="G8" s="11">
        <f>G7+1</f>
        <v>44291</v>
      </c>
      <c r="H8" s="12" t="s">
        <v>17</v>
      </c>
      <c r="I8" s="12" t="s">
        <v>18</v>
      </c>
      <c r="J8" s="27"/>
    </row>
    <row r="9" spans="2:10" x14ac:dyDescent="0.25">
      <c r="B9" s="15" t="s">
        <v>9</v>
      </c>
      <c r="C9" s="16">
        <v>44397</v>
      </c>
      <c r="D9" s="16">
        <v>44450</v>
      </c>
      <c r="E9" s="13"/>
      <c r="F9" s="116"/>
      <c r="G9" s="11">
        <f>VALUE(I9&amp;B2)</f>
        <v>44317</v>
      </c>
      <c r="H9" s="12" t="s">
        <v>19</v>
      </c>
      <c r="I9" s="12" t="s">
        <v>20</v>
      </c>
      <c r="J9" s="27"/>
    </row>
    <row r="10" spans="2:10" x14ac:dyDescent="0.25">
      <c r="B10" s="15" t="s">
        <v>10</v>
      </c>
      <c r="C10" s="16">
        <v>44502</v>
      </c>
      <c r="D10" s="16">
        <v>44506</v>
      </c>
      <c r="E10" s="13"/>
      <c r="F10" s="116"/>
      <c r="G10" s="11">
        <f>G7+39</f>
        <v>44329</v>
      </c>
      <c r="H10" s="12" t="s">
        <v>21</v>
      </c>
      <c r="I10" s="12" t="s">
        <v>22</v>
      </c>
      <c r="J10" s="27"/>
    </row>
    <row r="11" spans="2:10" x14ac:dyDescent="0.25">
      <c r="B11" s="15" t="s">
        <v>6</v>
      </c>
      <c r="C11" s="16">
        <v>44553</v>
      </c>
      <c r="D11" s="16">
        <v>44569</v>
      </c>
      <c r="E11" s="13"/>
      <c r="F11" s="116"/>
      <c r="G11" s="11">
        <f>G7+49</f>
        <v>44339</v>
      </c>
      <c r="H11" s="12" t="s">
        <v>23</v>
      </c>
      <c r="I11" s="12" t="s">
        <v>24</v>
      </c>
      <c r="J11" s="27"/>
    </row>
    <row r="12" spans="2:10" x14ac:dyDescent="0.25">
      <c r="C12" s="22"/>
      <c r="D12" s="22"/>
      <c r="F12" s="116"/>
      <c r="G12" s="11">
        <f>G7+50</f>
        <v>44340</v>
      </c>
      <c r="H12" s="12" t="s">
        <v>25</v>
      </c>
      <c r="I12" s="12" t="s">
        <v>26</v>
      </c>
      <c r="J12" s="27"/>
    </row>
    <row r="13" spans="2:10" x14ac:dyDescent="0.25">
      <c r="F13" s="116"/>
      <c r="G13" s="11">
        <f>VALUE(I13&amp;B2)</f>
        <v>44472</v>
      </c>
      <c r="H13" s="12" t="s">
        <v>27</v>
      </c>
      <c r="I13" s="12" t="s">
        <v>28</v>
      </c>
      <c r="J13" s="27"/>
    </row>
    <row r="14" spans="2:10" x14ac:dyDescent="0.25">
      <c r="F14" s="116"/>
      <c r="G14" s="11">
        <f>VALUE(I14&amp;B2)</f>
        <v>44500</v>
      </c>
      <c r="H14" s="12" t="s">
        <v>42</v>
      </c>
      <c r="I14" s="11" t="s">
        <v>113</v>
      </c>
      <c r="J14" s="27"/>
    </row>
    <row r="15" spans="2:10" x14ac:dyDescent="0.25">
      <c r="F15" s="116"/>
      <c r="G15" s="11">
        <f>VALUE(I15&amp;B2)</f>
        <v>44555</v>
      </c>
      <c r="H15" s="12" t="s">
        <v>29</v>
      </c>
      <c r="I15" s="12" t="s">
        <v>30</v>
      </c>
      <c r="J15" s="27"/>
    </row>
    <row r="16" spans="2:10" x14ac:dyDescent="0.25">
      <c r="F16" s="116"/>
      <c r="G16" s="11">
        <f>VALUE(I16&amp;B2)</f>
        <v>44556</v>
      </c>
      <c r="H16" s="12" t="s">
        <v>31</v>
      </c>
      <c r="I16" s="12" t="s">
        <v>32</v>
      </c>
      <c r="J16" s="27"/>
    </row>
    <row r="17" spans="1:10" x14ac:dyDescent="0.25">
      <c r="F17" s="116"/>
      <c r="G17" s="11"/>
      <c r="H17" s="12"/>
      <c r="I17" s="12"/>
      <c r="J17" s="27"/>
    </row>
    <row r="18" spans="1:10" x14ac:dyDescent="0.25">
      <c r="F18" s="116"/>
      <c r="G18" s="11"/>
      <c r="H18" s="12"/>
      <c r="I18" s="12"/>
      <c r="J18" s="27"/>
    </row>
    <row r="19" spans="1:10" x14ac:dyDescent="0.25">
      <c r="F19" s="116"/>
      <c r="G19" s="11"/>
      <c r="H19" s="12"/>
      <c r="I19" s="12"/>
      <c r="J19" s="27"/>
    </row>
    <row r="20" spans="1:10" x14ac:dyDescent="0.25">
      <c r="F20" s="116"/>
      <c r="G20" s="11"/>
      <c r="H20" s="12"/>
      <c r="I20" s="12"/>
      <c r="J20" s="27"/>
    </row>
    <row r="21" spans="1:10" s="14" customFormat="1" x14ac:dyDescent="0.25">
      <c r="A21" s="85"/>
      <c r="F21" s="86"/>
      <c r="G21" s="87"/>
      <c r="H21" s="88"/>
      <c r="I21" s="89"/>
      <c r="J21" s="84"/>
    </row>
    <row r="22" spans="1:10" ht="15" customHeight="1" x14ac:dyDescent="0.25">
      <c r="F22" s="117" t="s">
        <v>46</v>
      </c>
      <c r="G22" s="21">
        <v>44202</v>
      </c>
      <c r="H22" s="21" t="s">
        <v>37</v>
      </c>
      <c r="I22" s="120" t="s">
        <v>114</v>
      </c>
    </row>
    <row r="23" spans="1:10" x14ac:dyDescent="0.25">
      <c r="F23" s="118"/>
      <c r="G23" s="21">
        <v>44350</v>
      </c>
      <c r="H23" s="21" t="s">
        <v>38</v>
      </c>
      <c r="I23" s="120"/>
    </row>
    <row r="24" spans="1:10" x14ac:dyDescent="0.25">
      <c r="F24" s="118"/>
      <c r="G24" s="21">
        <v>44501</v>
      </c>
      <c r="H24" s="21" t="s">
        <v>39</v>
      </c>
      <c r="I24" s="120"/>
    </row>
    <row r="25" spans="1:10" ht="15" customHeight="1" x14ac:dyDescent="0.25">
      <c r="F25" s="118"/>
      <c r="G25" s="21"/>
      <c r="H25" s="21"/>
      <c r="I25" s="120"/>
    </row>
    <row r="26" spans="1:10" x14ac:dyDescent="0.25">
      <c r="F26" s="118"/>
      <c r="G26" s="21">
        <v>44228</v>
      </c>
      <c r="H26" s="21" t="s">
        <v>47</v>
      </c>
      <c r="I26" s="120"/>
    </row>
    <row r="27" spans="1:10" x14ac:dyDescent="0.25">
      <c r="F27" s="118"/>
      <c r="G27" s="21"/>
      <c r="H27" s="21"/>
      <c r="I27" s="120"/>
    </row>
    <row r="28" spans="1:10" ht="15" customHeight="1" x14ac:dyDescent="0.25">
      <c r="F28" s="118"/>
      <c r="G28" s="21"/>
      <c r="H28" s="21"/>
      <c r="I28" s="120"/>
    </row>
    <row r="29" spans="1:10" x14ac:dyDescent="0.25">
      <c r="F29" s="118"/>
      <c r="G29" s="21"/>
      <c r="H29" s="21"/>
      <c r="I29" s="120"/>
    </row>
    <row r="30" spans="1:10" x14ac:dyDescent="0.25">
      <c r="F30" s="118"/>
      <c r="G30" s="21"/>
      <c r="H30" s="21"/>
      <c r="I30" s="120"/>
    </row>
    <row r="31" spans="1:10" ht="15" customHeight="1" x14ac:dyDescent="0.25">
      <c r="F31" s="118"/>
      <c r="G31" s="21"/>
      <c r="H31" s="21"/>
      <c r="I31" s="120"/>
    </row>
    <row r="32" spans="1:10" x14ac:dyDescent="0.25">
      <c r="F32" s="118"/>
      <c r="G32" s="21"/>
      <c r="H32" s="21"/>
      <c r="I32" s="120"/>
    </row>
    <row r="33" spans="6:9" x14ac:dyDescent="0.25">
      <c r="F33" s="118"/>
      <c r="G33" s="21"/>
      <c r="H33" s="21"/>
      <c r="I33" s="120"/>
    </row>
    <row r="34" spans="6:9" ht="15" customHeight="1" x14ac:dyDescent="0.25">
      <c r="F34" s="118"/>
      <c r="G34" s="21"/>
      <c r="H34" s="21"/>
      <c r="I34" s="120"/>
    </row>
    <row r="35" spans="6:9" x14ac:dyDescent="0.25">
      <c r="F35" s="118"/>
      <c r="G35" s="21"/>
      <c r="H35" s="21"/>
      <c r="I35" s="120"/>
    </row>
    <row r="36" spans="6:9" x14ac:dyDescent="0.25">
      <c r="F36" s="119"/>
      <c r="G36" s="21"/>
      <c r="H36" s="21"/>
      <c r="I36" s="120"/>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5AC-1952-44A5-9971-FD1EE6753123}">
  <sheetPr>
    <pageSetUpPr fitToPage="1"/>
  </sheetPr>
  <dimension ref="A1:X36"/>
  <sheetViews>
    <sheetView showGridLines="0" zoomScale="70" zoomScaleNormal="70" workbookViewId="0">
      <selection activeCell="I6" sqref="I6"/>
    </sheetView>
  </sheetViews>
  <sheetFormatPr baseColWidth="10" defaultRowHeight="15" x14ac:dyDescent="0.2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x14ac:dyDescent="0.3">
      <c r="A1" s="122">
        <f>YEAR(Personalplaner!G1)</f>
        <v>2021</v>
      </c>
      <c r="B1" s="122"/>
      <c r="C1" s="124" t="s">
        <v>90</v>
      </c>
      <c r="D1" s="124"/>
      <c r="E1" s="124"/>
      <c r="F1" s="124"/>
      <c r="G1" s="124"/>
      <c r="H1" s="124"/>
      <c r="I1" s="69"/>
      <c r="J1" s="69"/>
      <c r="K1" s="69"/>
      <c r="L1" s="69"/>
      <c r="M1" s="69"/>
      <c r="N1" s="69"/>
      <c r="O1" s="69"/>
      <c r="P1" s="69"/>
      <c r="Q1" s="69"/>
      <c r="R1" s="69"/>
      <c r="S1" s="69"/>
      <c r="T1" s="70"/>
      <c r="U1" s="70"/>
      <c r="V1" s="70"/>
      <c r="W1" s="70"/>
      <c r="X1" s="71"/>
    </row>
    <row r="2" spans="1:24" ht="15" customHeight="1" x14ac:dyDescent="0.3">
      <c r="A2" s="122"/>
      <c r="B2" s="122"/>
      <c r="C2" s="124"/>
      <c r="D2" s="124"/>
      <c r="E2" s="124"/>
      <c r="F2" s="124"/>
      <c r="G2" s="124"/>
      <c r="H2" s="124"/>
      <c r="T2" s="71"/>
      <c r="U2" s="71"/>
      <c r="V2" s="71"/>
      <c r="W2" s="71"/>
      <c r="X2" s="72"/>
    </row>
    <row r="3" spans="1:24" ht="16.5" customHeight="1" thickBot="1" x14ac:dyDescent="0.35">
      <c r="A3" s="123"/>
      <c r="B3" s="123"/>
      <c r="C3" s="125"/>
      <c r="D3" s="125"/>
      <c r="E3" s="125"/>
      <c r="F3" s="125"/>
      <c r="G3" s="125"/>
      <c r="H3" s="125"/>
      <c r="T3" s="126"/>
      <c r="U3" s="126"/>
      <c r="V3" s="126"/>
      <c r="W3" s="126"/>
      <c r="X3" s="126"/>
    </row>
    <row r="4" spans="1:24" ht="27" thickBot="1" x14ac:dyDescent="0.3">
      <c r="A4" s="121" t="s">
        <v>91</v>
      </c>
      <c r="B4" s="121"/>
      <c r="C4" s="121" t="s">
        <v>92</v>
      </c>
      <c r="D4" s="121"/>
      <c r="E4" s="121" t="s">
        <v>93</v>
      </c>
      <c r="F4" s="121"/>
      <c r="G4" s="121" t="s">
        <v>94</v>
      </c>
      <c r="H4" s="121"/>
      <c r="I4" s="121" t="s">
        <v>95</v>
      </c>
      <c r="J4" s="121"/>
      <c r="K4" s="121" t="s">
        <v>96</v>
      </c>
      <c r="L4" s="121"/>
      <c r="M4" s="121" t="s">
        <v>97</v>
      </c>
      <c r="N4" s="121"/>
      <c r="O4" s="121" t="s">
        <v>98</v>
      </c>
      <c r="P4" s="121"/>
      <c r="Q4" s="121" t="s">
        <v>99</v>
      </c>
      <c r="R4" s="121"/>
      <c r="S4" s="121" t="s">
        <v>100</v>
      </c>
      <c r="T4" s="121"/>
      <c r="U4" s="121" t="s">
        <v>101</v>
      </c>
      <c r="V4" s="121"/>
      <c r="W4" s="121" t="s">
        <v>102</v>
      </c>
      <c r="X4" s="121"/>
    </row>
    <row r="5" spans="1:24" ht="32.1" customHeight="1" x14ac:dyDescent="0.25">
      <c r="A5" s="73">
        <f>DATE($A$1,1,1)</f>
        <v>44197</v>
      </c>
      <c r="B5" s="74" t="str">
        <f>IF(A5&lt;&gt;"",IF(WEEKDAY(A5)=4,WEEKNUM(A5,21),""),"")</f>
        <v/>
      </c>
      <c r="C5" s="73">
        <f>DATE($A$1,2,1)</f>
        <v>44228</v>
      </c>
      <c r="D5" s="74" t="str">
        <f>IF(C5&lt;&gt;"",IF(WEEKDAY(C5)=4,WEEKNUM(C5,21),""),"")</f>
        <v/>
      </c>
      <c r="E5" s="73">
        <f>DATE($A$1,3,1)</f>
        <v>44256</v>
      </c>
      <c r="F5" s="74" t="str">
        <f>IF(E5&lt;&gt;"",IF(WEEKDAY(E5)=4,WEEKNUM(E5,21),""),"")</f>
        <v/>
      </c>
      <c r="G5" s="73">
        <f>DATE($A$1,4,1)</f>
        <v>44287</v>
      </c>
      <c r="H5" s="74" t="str">
        <f>IF(G5&lt;&gt;"",IF(WEEKDAY(G5)=4,WEEKNUM(G5,21),""),"")</f>
        <v/>
      </c>
      <c r="I5" s="73">
        <f>DATE($A$1,5,1)</f>
        <v>44317</v>
      </c>
      <c r="J5" s="74" t="str">
        <f>IF(I5&lt;&gt;"",IF(WEEKDAY(I5)=4,WEEKNUM(I5,21),""),"")</f>
        <v/>
      </c>
      <c r="K5" s="73">
        <f>DATE($A$1,6,1)</f>
        <v>44348</v>
      </c>
      <c r="L5" s="74" t="str">
        <f>IF(K5&lt;&gt;"",IF(WEEKDAY(K5)=4,WEEKNUM(K5,21),""),"")</f>
        <v/>
      </c>
      <c r="M5" s="73">
        <f>DATE($A$1,7,1)</f>
        <v>44378</v>
      </c>
      <c r="N5" s="74" t="str">
        <f>IF(M5&lt;&gt;"",IF(WEEKDAY(M5)=4,WEEKNUM(M5,21),""),"")</f>
        <v/>
      </c>
      <c r="O5" s="73">
        <f>DATE($A$1,8,1)</f>
        <v>44409</v>
      </c>
      <c r="P5" s="74" t="str">
        <f>IF(O5&lt;&gt;"",IF(WEEKDAY(O5)=4,WEEKNUM(O5,21),""),"")</f>
        <v/>
      </c>
      <c r="Q5" s="73">
        <f>DATE($A$1,9,1)</f>
        <v>44440</v>
      </c>
      <c r="R5" s="74">
        <f>IF(Q5&lt;&gt;"",IF(WEEKDAY(Q5)=4,WEEKNUM(Q5,21),""),"")</f>
        <v>35</v>
      </c>
      <c r="S5" s="73">
        <f>DATE($A$1,10,1)</f>
        <v>44470</v>
      </c>
      <c r="T5" s="74" t="str">
        <f>IF(S5&lt;&gt;"",IF(WEEKDAY(S5)=4,WEEKNUM(S5,21),""),"")</f>
        <v/>
      </c>
      <c r="U5" s="73">
        <f>DATE($A$1,11,1)</f>
        <v>44501</v>
      </c>
      <c r="V5" s="74" t="str">
        <f>IF(U5&lt;&gt;"",IF(WEEKDAY(U5)=4,WEEKNUM(U5,21),""),"")</f>
        <v/>
      </c>
      <c r="W5" s="73">
        <f>DATE($A$1,12,1)</f>
        <v>44531</v>
      </c>
      <c r="X5" s="74">
        <f>IF(W5&lt;&gt;"",IF(WEEKDAY(W5)=4,WEEKNUM(W5,21),""),"")</f>
        <v>48</v>
      </c>
    </row>
    <row r="6" spans="1:24" ht="32.1" customHeight="1" x14ac:dyDescent="0.25">
      <c r="A6" s="75">
        <f>A5+1</f>
        <v>44198</v>
      </c>
      <c r="B6" s="74" t="str">
        <f t="shared" ref="B6:B35" si="0">IF(A6&lt;&gt;"",IF(WEEKDAY(A6)=4,WEEKNUM(A6,21),""),"")</f>
        <v/>
      </c>
      <c r="C6" s="75">
        <f>C5+1</f>
        <v>44229</v>
      </c>
      <c r="D6" s="74" t="str">
        <f t="shared" ref="D6:D35" si="1">IF(C6&lt;&gt;"",IF(WEEKDAY(C6)=4,WEEKNUM(C6),""),"")</f>
        <v/>
      </c>
      <c r="E6" s="75">
        <f>E5+1</f>
        <v>44257</v>
      </c>
      <c r="F6" s="74" t="str">
        <f t="shared" ref="F6:F35" si="2">IF(E6&lt;&gt;"",IF(WEEKDAY(E6)=4,WEEKNUM(E6,21),""),"")</f>
        <v/>
      </c>
      <c r="G6" s="75">
        <f>G5+1</f>
        <v>44288</v>
      </c>
      <c r="H6" s="74" t="str">
        <f t="shared" ref="H6:H35" si="3">IF(G6&lt;&gt;"",IF(WEEKDAY(G6)=4,WEEKNUM(G6,21),""),"")</f>
        <v/>
      </c>
      <c r="I6" s="75">
        <f t="shared" ref="I6:I35" si="4">I5+1</f>
        <v>44318</v>
      </c>
      <c r="J6" s="74" t="str">
        <f t="shared" ref="J6:J35" si="5">IF(I6&lt;&gt;"",IF(WEEKDAY(I6)=4,WEEKNUM(I6,21),""),"")</f>
        <v/>
      </c>
      <c r="K6" s="75">
        <f t="shared" ref="K6:K34" si="6">K5+1</f>
        <v>44349</v>
      </c>
      <c r="L6" s="74">
        <f t="shared" ref="L6:L35" si="7">IF(K6&lt;&gt;"",IF(WEEKDAY(K6)=4,WEEKNUM(K6,21),""),"")</f>
        <v>22</v>
      </c>
      <c r="M6" s="75">
        <f t="shared" ref="M6:M35" si="8">M5+1</f>
        <v>44379</v>
      </c>
      <c r="N6" s="74" t="str">
        <f t="shared" ref="N6:N35" si="9">IF(M6&lt;&gt;"",IF(WEEKDAY(M6)=4,WEEKNUM(M6,21),""),"")</f>
        <v/>
      </c>
      <c r="O6" s="75">
        <f t="shared" ref="O6:O35" si="10">O5+1</f>
        <v>44410</v>
      </c>
      <c r="P6" s="74" t="str">
        <f t="shared" ref="P6:P35" si="11">IF(O6&lt;&gt;"",IF(WEEKDAY(O6)=4,WEEKNUM(O6,21),""),"")</f>
        <v/>
      </c>
      <c r="Q6" s="75">
        <f t="shared" ref="Q6:Q34" si="12">Q5+1</f>
        <v>44441</v>
      </c>
      <c r="R6" s="74" t="str">
        <f t="shared" ref="R6:R35" si="13">IF(Q6&lt;&gt;"",IF(WEEKDAY(Q6)=4,WEEKNUM(Q6,21),""),"")</f>
        <v/>
      </c>
      <c r="S6" s="75">
        <f t="shared" ref="S6:S35" si="14">S5+1</f>
        <v>44471</v>
      </c>
      <c r="T6" s="74" t="str">
        <f t="shared" ref="T6:T35" si="15">IF(S6&lt;&gt;"",IF(WEEKDAY(S6)=4,WEEKNUM(S6,21),""),"")</f>
        <v/>
      </c>
      <c r="U6" s="75">
        <f t="shared" ref="U6:U34" si="16">U5+1</f>
        <v>44502</v>
      </c>
      <c r="V6" s="74" t="str">
        <f t="shared" ref="V6:V35" si="17">IF(U6&lt;&gt;"",IF(WEEKDAY(U6)=4,WEEKNUM(U6,21),""),"")</f>
        <v/>
      </c>
      <c r="W6" s="75">
        <f t="shared" ref="W6:W35" si="18">W5+1</f>
        <v>44532</v>
      </c>
      <c r="X6" s="74" t="str">
        <f t="shared" ref="X6:X35" si="19">IF(W6&lt;&gt;"",IF(WEEKDAY(W6)=4,WEEKNUM(W6,21),""),"")</f>
        <v/>
      </c>
    </row>
    <row r="7" spans="1:24" ht="32.1" customHeight="1" x14ac:dyDescent="0.25">
      <c r="A7" s="75">
        <f t="shared" ref="A7:A35" si="20">A6+1</f>
        <v>44199</v>
      </c>
      <c r="B7" s="74" t="str">
        <f t="shared" si="0"/>
        <v/>
      </c>
      <c r="C7" s="75">
        <f t="shared" ref="C7:C32" si="21">C6+1</f>
        <v>44230</v>
      </c>
      <c r="D7" s="74">
        <f>IF(C7&lt;&gt;"",IF(WEEKDAY(C7)=4,WEEKNUM(C7,21),""),"")</f>
        <v>5</v>
      </c>
      <c r="E7" s="75">
        <f t="shared" ref="E7:E34" si="22">E6+1</f>
        <v>44258</v>
      </c>
      <c r="F7" s="74">
        <f t="shared" si="2"/>
        <v>9</v>
      </c>
      <c r="G7" s="75">
        <f t="shared" ref="G7:G34" si="23">G6+1</f>
        <v>44289</v>
      </c>
      <c r="H7" s="74" t="str">
        <f t="shared" si="3"/>
        <v/>
      </c>
      <c r="I7" s="75">
        <f t="shared" si="4"/>
        <v>44319</v>
      </c>
      <c r="J7" s="74" t="str">
        <f t="shared" si="5"/>
        <v/>
      </c>
      <c r="K7" s="75">
        <f t="shared" si="6"/>
        <v>44350</v>
      </c>
      <c r="L7" s="74" t="str">
        <f t="shared" si="7"/>
        <v/>
      </c>
      <c r="M7" s="75">
        <f t="shared" si="8"/>
        <v>44380</v>
      </c>
      <c r="N7" s="74" t="str">
        <f t="shared" si="9"/>
        <v/>
      </c>
      <c r="O7" s="75">
        <f t="shared" si="10"/>
        <v>44411</v>
      </c>
      <c r="P7" s="74" t="str">
        <f t="shared" si="11"/>
        <v/>
      </c>
      <c r="Q7" s="75">
        <f t="shared" si="12"/>
        <v>44442</v>
      </c>
      <c r="R7" s="74" t="str">
        <f t="shared" si="13"/>
        <v/>
      </c>
      <c r="S7" s="75">
        <f t="shared" si="14"/>
        <v>44472</v>
      </c>
      <c r="T7" s="74" t="str">
        <f t="shared" si="15"/>
        <v/>
      </c>
      <c r="U7" s="75">
        <f t="shared" si="16"/>
        <v>44503</v>
      </c>
      <c r="V7" s="74">
        <f t="shared" si="17"/>
        <v>44</v>
      </c>
      <c r="W7" s="75">
        <f t="shared" si="18"/>
        <v>44533</v>
      </c>
      <c r="X7" s="74" t="str">
        <f t="shared" si="19"/>
        <v/>
      </c>
    </row>
    <row r="8" spans="1:24" ht="32.1" customHeight="1" x14ac:dyDescent="0.25">
      <c r="A8" s="75">
        <f t="shared" si="20"/>
        <v>44200</v>
      </c>
      <c r="B8" s="74" t="str">
        <f t="shared" si="0"/>
        <v/>
      </c>
      <c r="C8" s="75">
        <f t="shared" si="21"/>
        <v>44231</v>
      </c>
      <c r="D8" s="74" t="str">
        <f t="shared" si="1"/>
        <v/>
      </c>
      <c r="E8" s="75">
        <f t="shared" si="22"/>
        <v>44259</v>
      </c>
      <c r="F8" s="74" t="str">
        <f t="shared" si="2"/>
        <v/>
      </c>
      <c r="G8" s="75">
        <f t="shared" si="23"/>
        <v>44290</v>
      </c>
      <c r="H8" s="74" t="str">
        <f t="shared" si="3"/>
        <v/>
      </c>
      <c r="I8" s="75">
        <f t="shared" si="4"/>
        <v>44320</v>
      </c>
      <c r="J8" s="74" t="str">
        <f t="shared" si="5"/>
        <v/>
      </c>
      <c r="K8" s="75">
        <f t="shared" si="6"/>
        <v>44351</v>
      </c>
      <c r="L8" s="74" t="str">
        <f t="shared" si="7"/>
        <v/>
      </c>
      <c r="M8" s="75">
        <f t="shared" si="8"/>
        <v>44381</v>
      </c>
      <c r="N8" s="74" t="str">
        <f t="shared" si="9"/>
        <v/>
      </c>
      <c r="O8" s="75">
        <f t="shared" si="10"/>
        <v>44412</v>
      </c>
      <c r="P8" s="74">
        <f t="shared" si="11"/>
        <v>31</v>
      </c>
      <c r="Q8" s="75">
        <f t="shared" si="12"/>
        <v>44443</v>
      </c>
      <c r="R8" s="74" t="str">
        <f t="shared" si="13"/>
        <v/>
      </c>
      <c r="S8" s="75">
        <f t="shared" si="14"/>
        <v>44473</v>
      </c>
      <c r="T8" s="74" t="str">
        <f t="shared" si="15"/>
        <v/>
      </c>
      <c r="U8" s="75">
        <f t="shared" si="16"/>
        <v>44504</v>
      </c>
      <c r="V8" s="74" t="str">
        <f t="shared" si="17"/>
        <v/>
      </c>
      <c r="W8" s="75">
        <f t="shared" si="18"/>
        <v>44534</v>
      </c>
      <c r="X8" s="74" t="str">
        <f t="shared" si="19"/>
        <v/>
      </c>
    </row>
    <row r="9" spans="1:24" ht="32.1" customHeight="1" x14ac:dyDescent="0.25">
      <c r="A9" s="75">
        <f t="shared" si="20"/>
        <v>44201</v>
      </c>
      <c r="B9" s="74" t="str">
        <f t="shared" si="0"/>
        <v/>
      </c>
      <c r="C9" s="75">
        <f t="shared" si="21"/>
        <v>44232</v>
      </c>
      <c r="D9" s="74" t="str">
        <f t="shared" si="1"/>
        <v/>
      </c>
      <c r="E9" s="75">
        <f t="shared" si="22"/>
        <v>44260</v>
      </c>
      <c r="F9" s="74" t="str">
        <f t="shared" si="2"/>
        <v/>
      </c>
      <c r="G9" s="75">
        <f t="shared" si="23"/>
        <v>44291</v>
      </c>
      <c r="H9" s="74" t="str">
        <f t="shared" si="3"/>
        <v/>
      </c>
      <c r="I9" s="75">
        <f t="shared" si="4"/>
        <v>44321</v>
      </c>
      <c r="J9" s="74">
        <f t="shared" si="5"/>
        <v>18</v>
      </c>
      <c r="K9" s="75">
        <f t="shared" si="6"/>
        <v>44352</v>
      </c>
      <c r="L9" s="74" t="str">
        <f t="shared" si="7"/>
        <v/>
      </c>
      <c r="M9" s="75">
        <f t="shared" si="8"/>
        <v>44382</v>
      </c>
      <c r="N9" s="74" t="str">
        <f t="shared" si="9"/>
        <v/>
      </c>
      <c r="O9" s="75">
        <f t="shared" si="10"/>
        <v>44413</v>
      </c>
      <c r="P9" s="74" t="str">
        <f t="shared" si="11"/>
        <v/>
      </c>
      <c r="Q9" s="75">
        <f t="shared" si="12"/>
        <v>44444</v>
      </c>
      <c r="R9" s="74" t="str">
        <f t="shared" si="13"/>
        <v/>
      </c>
      <c r="S9" s="75">
        <f t="shared" si="14"/>
        <v>44474</v>
      </c>
      <c r="T9" s="74" t="str">
        <f t="shared" si="15"/>
        <v/>
      </c>
      <c r="U9" s="75">
        <f t="shared" si="16"/>
        <v>44505</v>
      </c>
      <c r="V9" s="74" t="str">
        <f t="shared" si="17"/>
        <v/>
      </c>
      <c r="W9" s="75">
        <f t="shared" si="18"/>
        <v>44535</v>
      </c>
      <c r="X9" s="74" t="str">
        <f t="shared" si="19"/>
        <v/>
      </c>
    </row>
    <row r="10" spans="1:24" ht="32.1" customHeight="1" x14ac:dyDescent="0.25">
      <c r="A10" s="75">
        <f t="shared" si="20"/>
        <v>44202</v>
      </c>
      <c r="B10" s="74">
        <f t="shared" si="0"/>
        <v>1</v>
      </c>
      <c r="C10" s="75">
        <f t="shared" si="21"/>
        <v>44233</v>
      </c>
      <c r="D10" s="74" t="str">
        <f t="shared" si="1"/>
        <v/>
      </c>
      <c r="E10" s="75">
        <f t="shared" si="22"/>
        <v>44261</v>
      </c>
      <c r="F10" s="74" t="str">
        <f t="shared" si="2"/>
        <v/>
      </c>
      <c r="G10" s="75">
        <f t="shared" si="23"/>
        <v>44292</v>
      </c>
      <c r="H10" s="74" t="str">
        <f t="shared" si="3"/>
        <v/>
      </c>
      <c r="I10" s="75">
        <f t="shared" si="4"/>
        <v>44322</v>
      </c>
      <c r="J10" s="74" t="str">
        <f t="shared" si="5"/>
        <v/>
      </c>
      <c r="K10" s="75">
        <f t="shared" si="6"/>
        <v>44353</v>
      </c>
      <c r="L10" s="74" t="str">
        <f t="shared" si="7"/>
        <v/>
      </c>
      <c r="M10" s="75">
        <f t="shared" si="8"/>
        <v>44383</v>
      </c>
      <c r="N10" s="74" t="str">
        <f t="shared" si="9"/>
        <v/>
      </c>
      <c r="O10" s="75">
        <f t="shared" si="10"/>
        <v>44414</v>
      </c>
      <c r="P10" s="74" t="str">
        <f t="shared" si="11"/>
        <v/>
      </c>
      <c r="Q10" s="75">
        <f t="shared" si="12"/>
        <v>44445</v>
      </c>
      <c r="R10" s="74" t="str">
        <f t="shared" si="13"/>
        <v/>
      </c>
      <c r="S10" s="75">
        <f t="shared" si="14"/>
        <v>44475</v>
      </c>
      <c r="T10" s="74">
        <f t="shared" si="15"/>
        <v>40</v>
      </c>
      <c r="U10" s="75">
        <f t="shared" si="16"/>
        <v>44506</v>
      </c>
      <c r="V10" s="74" t="str">
        <f t="shared" si="17"/>
        <v/>
      </c>
      <c r="W10" s="75">
        <f t="shared" si="18"/>
        <v>44536</v>
      </c>
      <c r="X10" s="74" t="str">
        <f t="shared" si="19"/>
        <v/>
      </c>
    </row>
    <row r="11" spans="1:24" ht="32.1" customHeight="1" x14ac:dyDescent="0.25">
      <c r="A11" s="75">
        <f t="shared" si="20"/>
        <v>44203</v>
      </c>
      <c r="B11" s="74" t="str">
        <f t="shared" si="0"/>
        <v/>
      </c>
      <c r="C11" s="75">
        <f t="shared" si="21"/>
        <v>44234</v>
      </c>
      <c r="D11" s="74" t="str">
        <f t="shared" si="1"/>
        <v/>
      </c>
      <c r="E11" s="75">
        <f t="shared" si="22"/>
        <v>44262</v>
      </c>
      <c r="F11" s="74" t="str">
        <f t="shared" si="2"/>
        <v/>
      </c>
      <c r="G11" s="75">
        <f t="shared" si="23"/>
        <v>44293</v>
      </c>
      <c r="H11" s="74">
        <f t="shared" si="3"/>
        <v>14</v>
      </c>
      <c r="I11" s="75">
        <f t="shared" si="4"/>
        <v>44323</v>
      </c>
      <c r="J11" s="74" t="str">
        <f t="shared" si="5"/>
        <v/>
      </c>
      <c r="K11" s="75">
        <f t="shared" si="6"/>
        <v>44354</v>
      </c>
      <c r="L11" s="74" t="str">
        <f t="shared" si="7"/>
        <v/>
      </c>
      <c r="M11" s="75">
        <f t="shared" si="8"/>
        <v>44384</v>
      </c>
      <c r="N11" s="74">
        <f t="shared" si="9"/>
        <v>27</v>
      </c>
      <c r="O11" s="75">
        <f t="shared" si="10"/>
        <v>44415</v>
      </c>
      <c r="P11" s="74" t="str">
        <f t="shared" si="11"/>
        <v/>
      </c>
      <c r="Q11" s="75">
        <f t="shared" si="12"/>
        <v>44446</v>
      </c>
      <c r="R11" s="74" t="str">
        <f t="shared" si="13"/>
        <v/>
      </c>
      <c r="S11" s="75">
        <f t="shared" si="14"/>
        <v>44476</v>
      </c>
      <c r="T11" s="74" t="str">
        <f t="shared" si="15"/>
        <v/>
      </c>
      <c r="U11" s="75">
        <f t="shared" si="16"/>
        <v>44507</v>
      </c>
      <c r="V11" s="74" t="str">
        <f t="shared" si="17"/>
        <v/>
      </c>
      <c r="W11" s="75">
        <f t="shared" si="18"/>
        <v>44537</v>
      </c>
      <c r="X11" s="74" t="str">
        <f t="shared" si="19"/>
        <v/>
      </c>
    </row>
    <row r="12" spans="1:24" ht="32.1" customHeight="1" x14ac:dyDescent="0.25">
      <c r="A12" s="75">
        <f t="shared" si="20"/>
        <v>44204</v>
      </c>
      <c r="B12" s="74" t="str">
        <f t="shared" si="0"/>
        <v/>
      </c>
      <c r="C12" s="75">
        <f t="shared" si="21"/>
        <v>44235</v>
      </c>
      <c r="D12" s="74" t="str">
        <f t="shared" si="1"/>
        <v/>
      </c>
      <c r="E12" s="75">
        <f t="shared" si="22"/>
        <v>44263</v>
      </c>
      <c r="F12" s="74" t="str">
        <f t="shared" si="2"/>
        <v/>
      </c>
      <c r="G12" s="75">
        <f t="shared" si="23"/>
        <v>44294</v>
      </c>
      <c r="H12" s="74" t="str">
        <f t="shared" si="3"/>
        <v/>
      </c>
      <c r="I12" s="75">
        <f t="shared" si="4"/>
        <v>44324</v>
      </c>
      <c r="J12" s="74" t="str">
        <f t="shared" si="5"/>
        <v/>
      </c>
      <c r="K12" s="75">
        <f t="shared" si="6"/>
        <v>44355</v>
      </c>
      <c r="L12" s="74" t="str">
        <f t="shared" si="7"/>
        <v/>
      </c>
      <c r="M12" s="75">
        <f t="shared" si="8"/>
        <v>44385</v>
      </c>
      <c r="N12" s="74" t="str">
        <f t="shared" si="9"/>
        <v/>
      </c>
      <c r="O12" s="75">
        <f t="shared" si="10"/>
        <v>44416</v>
      </c>
      <c r="P12" s="74" t="str">
        <f t="shared" si="11"/>
        <v/>
      </c>
      <c r="Q12" s="75">
        <f t="shared" si="12"/>
        <v>44447</v>
      </c>
      <c r="R12" s="74">
        <f t="shared" si="13"/>
        <v>36</v>
      </c>
      <c r="S12" s="75">
        <f t="shared" si="14"/>
        <v>44477</v>
      </c>
      <c r="T12" s="74" t="str">
        <f t="shared" si="15"/>
        <v/>
      </c>
      <c r="U12" s="75">
        <f t="shared" si="16"/>
        <v>44508</v>
      </c>
      <c r="V12" s="74" t="str">
        <f t="shared" si="17"/>
        <v/>
      </c>
      <c r="W12" s="75">
        <f t="shared" si="18"/>
        <v>44538</v>
      </c>
      <c r="X12" s="74">
        <f t="shared" si="19"/>
        <v>49</v>
      </c>
    </row>
    <row r="13" spans="1:24" ht="32.1" customHeight="1" x14ac:dyDescent="0.25">
      <c r="A13" s="75">
        <f t="shared" si="20"/>
        <v>44205</v>
      </c>
      <c r="B13" s="74" t="str">
        <f t="shared" si="0"/>
        <v/>
      </c>
      <c r="C13" s="75">
        <f t="shared" si="21"/>
        <v>44236</v>
      </c>
      <c r="D13" s="74" t="str">
        <f t="shared" si="1"/>
        <v/>
      </c>
      <c r="E13" s="75">
        <f t="shared" si="22"/>
        <v>44264</v>
      </c>
      <c r="F13" s="74" t="str">
        <f t="shared" si="2"/>
        <v/>
      </c>
      <c r="G13" s="75">
        <f t="shared" si="23"/>
        <v>44295</v>
      </c>
      <c r="H13" s="74" t="str">
        <f t="shared" si="3"/>
        <v/>
      </c>
      <c r="I13" s="75">
        <f t="shared" si="4"/>
        <v>44325</v>
      </c>
      <c r="J13" s="74" t="str">
        <f t="shared" si="5"/>
        <v/>
      </c>
      <c r="K13" s="75">
        <f t="shared" si="6"/>
        <v>44356</v>
      </c>
      <c r="L13" s="74">
        <f t="shared" si="7"/>
        <v>23</v>
      </c>
      <c r="M13" s="75">
        <f t="shared" si="8"/>
        <v>44386</v>
      </c>
      <c r="N13" s="74" t="str">
        <f t="shared" si="9"/>
        <v/>
      </c>
      <c r="O13" s="75">
        <f t="shared" si="10"/>
        <v>44417</v>
      </c>
      <c r="P13" s="74" t="str">
        <f t="shared" si="11"/>
        <v/>
      </c>
      <c r="Q13" s="75">
        <f t="shared" si="12"/>
        <v>44448</v>
      </c>
      <c r="R13" s="74" t="str">
        <f t="shared" si="13"/>
        <v/>
      </c>
      <c r="S13" s="75">
        <f t="shared" si="14"/>
        <v>44478</v>
      </c>
      <c r="T13" s="74" t="str">
        <f t="shared" si="15"/>
        <v/>
      </c>
      <c r="U13" s="75">
        <f t="shared" si="16"/>
        <v>44509</v>
      </c>
      <c r="V13" s="74" t="str">
        <f t="shared" si="17"/>
        <v/>
      </c>
      <c r="W13" s="75">
        <f t="shared" si="18"/>
        <v>44539</v>
      </c>
      <c r="X13" s="74" t="str">
        <f t="shared" si="19"/>
        <v/>
      </c>
    </row>
    <row r="14" spans="1:24" ht="32.1" customHeight="1" x14ac:dyDescent="0.25">
      <c r="A14" s="75">
        <f t="shared" si="20"/>
        <v>44206</v>
      </c>
      <c r="B14" s="74" t="str">
        <f t="shared" si="0"/>
        <v/>
      </c>
      <c r="C14" s="75">
        <f t="shared" si="21"/>
        <v>44237</v>
      </c>
      <c r="D14" s="74">
        <f>IF(C14&lt;&gt;"",IF(WEEKDAY(C14)=4,WEEKNUM(C14,21),""),"")</f>
        <v>6</v>
      </c>
      <c r="E14" s="75">
        <f t="shared" si="22"/>
        <v>44265</v>
      </c>
      <c r="F14" s="74">
        <f t="shared" si="2"/>
        <v>10</v>
      </c>
      <c r="G14" s="75">
        <f t="shared" si="23"/>
        <v>44296</v>
      </c>
      <c r="H14" s="74" t="str">
        <f t="shared" si="3"/>
        <v/>
      </c>
      <c r="I14" s="75">
        <f t="shared" si="4"/>
        <v>44326</v>
      </c>
      <c r="J14" s="74" t="str">
        <f t="shared" si="5"/>
        <v/>
      </c>
      <c r="K14" s="75">
        <f t="shared" si="6"/>
        <v>44357</v>
      </c>
      <c r="L14" s="74" t="str">
        <f t="shared" si="7"/>
        <v/>
      </c>
      <c r="M14" s="75">
        <f t="shared" si="8"/>
        <v>44387</v>
      </c>
      <c r="N14" s="74" t="str">
        <f t="shared" si="9"/>
        <v/>
      </c>
      <c r="O14" s="75">
        <f t="shared" si="10"/>
        <v>44418</v>
      </c>
      <c r="P14" s="74" t="str">
        <f t="shared" si="11"/>
        <v/>
      </c>
      <c r="Q14" s="75">
        <f t="shared" si="12"/>
        <v>44449</v>
      </c>
      <c r="R14" s="74" t="str">
        <f t="shared" si="13"/>
        <v/>
      </c>
      <c r="S14" s="75">
        <f t="shared" si="14"/>
        <v>44479</v>
      </c>
      <c r="T14" s="74" t="str">
        <f t="shared" si="15"/>
        <v/>
      </c>
      <c r="U14" s="75">
        <f t="shared" si="16"/>
        <v>44510</v>
      </c>
      <c r="V14" s="74">
        <f t="shared" si="17"/>
        <v>45</v>
      </c>
      <c r="W14" s="75">
        <f t="shared" si="18"/>
        <v>44540</v>
      </c>
      <c r="X14" s="74" t="str">
        <f t="shared" si="19"/>
        <v/>
      </c>
    </row>
    <row r="15" spans="1:24" ht="32.1" customHeight="1" x14ac:dyDescent="0.25">
      <c r="A15" s="75">
        <f t="shared" si="20"/>
        <v>44207</v>
      </c>
      <c r="B15" s="74" t="str">
        <f t="shared" si="0"/>
        <v/>
      </c>
      <c r="C15" s="75">
        <f t="shared" si="21"/>
        <v>44238</v>
      </c>
      <c r="D15" s="74" t="str">
        <f t="shared" si="1"/>
        <v/>
      </c>
      <c r="E15" s="75">
        <f t="shared" si="22"/>
        <v>44266</v>
      </c>
      <c r="F15" s="74" t="str">
        <f t="shared" si="2"/>
        <v/>
      </c>
      <c r="G15" s="75">
        <f t="shared" si="23"/>
        <v>44297</v>
      </c>
      <c r="H15" s="74" t="str">
        <f t="shared" si="3"/>
        <v/>
      </c>
      <c r="I15" s="75">
        <f t="shared" si="4"/>
        <v>44327</v>
      </c>
      <c r="J15" s="74" t="str">
        <f t="shared" si="5"/>
        <v/>
      </c>
      <c r="K15" s="75">
        <f t="shared" si="6"/>
        <v>44358</v>
      </c>
      <c r="L15" s="74" t="str">
        <f t="shared" si="7"/>
        <v/>
      </c>
      <c r="M15" s="75">
        <f t="shared" si="8"/>
        <v>44388</v>
      </c>
      <c r="N15" s="74" t="str">
        <f t="shared" si="9"/>
        <v/>
      </c>
      <c r="O15" s="75">
        <f t="shared" si="10"/>
        <v>44419</v>
      </c>
      <c r="P15" s="74">
        <f t="shared" si="11"/>
        <v>32</v>
      </c>
      <c r="Q15" s="75">
        <f t="shared" si="12"/>
        <v>44450</v>
      </c>
      <c r="R15" s="74" t="str">
        <f t="shared" si="13"/>
        <v/>
      </c>
      <c r="S15" s="75">
        <f t="shared" si="14"/>
        <v>44480</v>
      </c>
      <c r="T15" s="74" t="str">
        <f t="shared" si="15"/>
        <v/>
      </c>
      <c r="U15" s="75">
        <f t="shared" si="16"/>
        <v>44511</v>
      </c>
      <c r="V15" s="74" t="str">
        <f t="shared" si="17"/>
        <v/>
      </c>
      <c r="W15" s="75">
        <f t="shared" si="18"/>
        <v>44541</v>
      </c>
      <c r="X15" s="74" t="str">
        <f t="shared" si="19"/>
        <v/>
      </c>
    </row>
    <row r="16" spans="1:24" ht="32.1" customHeight="1" x14ac:dyDescent="0.25">
      <c r="A16" s="75">
        <f t="shared" si="20"/>
        <v>44208</v>
      </c>
      <c r="B16" s="74" t="str">
        <f t="shared" si="0"/>
        <v/>
      </c>
      <c r="C16" s="75">
        <f t="shared" si="21"/>
        <v>44239</v>
      </c>
      <c r="D16" s="74" t="str">
        <f t="shared" si="1"/>
        <v/>
      </c>
      <c r="E16" s="75">
        <f t="shared" si="22"/>
        <v>44267</v>
      </c>
      <c r="F16" s="74" t="str">
        <f t="shared" si="2"/>
        <v/>
      </c>
      <c r="G16" s="75">
        <f t="shared" si="23"/>
        <v>44298</v>
      </c>
      <c r="H16" s="74" t="str">
        <f t="shared" si="3"/>
        <v/>
      </c>
      <c r="I16" s="75">
        <f t="shared" si="4"/>
        <v>44328</v>
      </c>
      <c r="J16" s="74">
        <f t="shared" si="5"/>
        <v>19</v>
      </c>
      <c r="K16" s="75">
        <f t="shared" si="6"/>
        <v>44359</v>
      </c>
      <c r="L16" s="74" t="str">
        <f t="shared" si="7"/>
        <v/>
      </c>
      <c r="M16" s="75">
        <f t="shared" si="8"/>
        <v>44389</v>
      </c>
      <c r="N16" s="74" t="str">
        <f t="shared" si="9"/>
        <v/>
      </c>
      <c r="O16" s="75">
        <f t="shared" si="10"/>
        <v>44420</v>
      </c>
      <c r="P16" s="74" t="str">
        <f t="shared" si="11"/>
        <v/>
      </c>
      <c r="Q16" s="75">
        <f t="shared" si="12"/>
        <v>44451</v>
      </c>
      <c r="R16" s="74" t="str">
        <f t="shared" si="13"/>
        <v/>
      </c>
      <c r="S16" s="75">
        <f t="shared" si="14"/>
        <v>44481</v>
      </c>
      <c r="T16" s="74" t="str">
        <f t="shared" si="15"/>
        <v/>
      </c>
      <c r="U16" s="75">
        <f t="shared" si="16"/>
        <v>44512</v>
      </c>
      <c r="V16" s="74" t="str">
        <f t="shared" si="17"/>
        <v/>
      </c>
      <c r="W16" s="75">
        <f t="shared" si="18"/>
        <v>44542</v>
      </c>
      <c r="X16" s="74" t="str">
        <f t="shared" si="19"/>
        <v/>
      </c>
    </row>
    <row r="17" spans="1:24" ht="32.1" customHeight="1" x14ac:dyDescent="0.25">
      <c r="A17" s="75">
        <f t="shared" si="20"/>
        <v>44209</v>
      </c>
      <c r="B17" s="74">
        <f t="shared" si="0"/>
        <v>2</v>
      </c>
      <c r="C17" s="75">
        <f t="shared" si="21"/>
        <v>44240</v>
      </c>
      <c r="D17" s="74" t="str">
        <f t="shared" si="1"/>
        <v/>
      </c>
      <c r="E17" s="75">
        <f t="shared" si="22"/>
        <v>44268</v>
      </c>
      <c r="F17" s="74" t="str">
        <f t="shared" si="2"/>
        <v/>
      </c>
      <c r="G17" s="75">
        <f t="shared" si="23"/>
        <v>44299</v>
      </c>
      <c r="H17" s="74" t="str">
        <f t="shared" si="3"/>
        <v/>
      </c>
      <c r="I17" s="75">
        <f t="shared" si="4"/>
        <v>44329</v>
      </c>
      <c r="J17" s="74" t="str">
        <f t="shared" si="5"/>
        <v/>
      </c>
      <c r="K17" s="75">
        <f t="shared" si="6"/>
        <v>44360</v>
      </c>
      <c r="L17" s="74" t="str">
        <f t="shared" si="7"/>
        <v/>
      </c>
      <c r="M17" s="75">
        <f t="shared" si="8"/>
        <v>44390</v>
      </c>
      <c r="N17" s="74" t="str">
        <f t="shared" si="9"/>
        <v/>
      </c>
      <c r="O17" s="75">
        <f t="shared" si="10"/>
        <v>44421</v>
      </c>
      <c r="P17" s="74" t="str">
        <f t="shared" si="11"/>
        <v/>
      </c>
      <c r="Q17" s="75">
        <f t="shared" si="12"/>
        <v>44452</v>
      </c>
      <c r="R17" s="74" t="str">
        <f t="shared" si="13"/>
        <v/>
      </c>
      <c r="S17" s="75">
        <f t="shared" si="14"/>
        <v>44482</v>
      </c>
      <c r="T17" s="74">
        <f t="shared" si="15"/>
        <v>41</v>
      </c>
      <c r="U17" s="75">
        <f t="shared" si="16"/>
        <v>44513</v>
      </c>
      <c r="V17" s="74" t="str">
        <f t="shared" si="17"/>
        <v/>
      </c>
      <c r="W17" s="75">
        <f t="shared" si="18"/>
        <v>44543</v>
      </c>
      <c r="X17" s="74" t="str">
        <f t="shared" si="19"/>
        <v/>
      </c>
    </row>
    <row r="18" spans="1:24" ht="32.1" customHeight="1" x14ac:dyDescent="0.25">
      <c r="A18" s="75">
        <f t="shared" si="20"/>
        <v>44210</v>
      </c>
      <c r="B18" s="74" t="str">
        <f t="shared" si="0"/>
        <v/>
      </c>
      <c r="C18" s="75">
        <f t="shared" si="21"/>
        <v>44241</v>
      </c>
      <c r="D18" s="74" t="str">
        <f t="shared" si="1"/>
        <v/>
      </c>
      <c r="E18" s="75">
        <f t="shared" si="22"/>
        <v>44269</v>
      </c>
      <c r="F18" s="74" t="str">
        <f t="shared" si="2"/>
        <v/>
      </c>
      <c r="G18" s="75">
        <f t="shared" si="23"/>
        <v>44300</v>
      </c>
      <c r="H18" s="74">
        <f t="shared" si="3"/>
        <v>15</v>
      </c>
      <c r="I18" s="75">
        <f t="shared" si="4"/>
        <v>44330</v>
      </c>
      <c r="J18" s="74" t="str">
        <f t="shared" si="5"/>
        <v/>
      </c>
      <c r="K18" s="75">
        <f t="shared" si="6"/>
        <v>44361</v>
      </c>
      <c r="L18" s="74" t="str">
        <f t="shared" si="7"/>
        <v/>
      </c>
      <c r="M18" s="75">
        <f t="shared" si="8"/>
        <v>44391</v>
      </c>
      <c r="N18" s="74">
        <f t="shared" si="9"/>
        <v>28</v>
      </c>
      <c r="O18" s="75">
        <f t="shared" si="10"/>
        <v>44422</v>
      </c>
      <c r="P18" s="74" t="str">
        <f t="shared" si="11"/>
        <v/>
      </c>
      <c r="Q18" s="75">
        <f t="shared" si="12"/>
        <v>44453</v>
      </c>
      <c r="R18" s="74" t="str">
        <f t="shared" si="13"/>
        <v/>
      </c>
      <c r="S18" s="75">
        <f t="shared" si="14"/>
        <v>44483</v>
      </c>
      <c r="T18" s="74" t="str">
        <f t="shared" si="15"/>
        <v/>
      </c>
      <c r="U18" s="75">
        <f t="shared" si="16"/>
        <v>44514</v>
      </c>
      <c r="V18" s="74" t="str">
        <f t="shared" si="17"/>
        <v/>
      </c>
      <c r="W18" s="75">
        <f t="shared" si="18"/>
        <v>44544</v>
      </c>
      <c r="X18" s="74" t="str">
        <f t="shared" si="19"/>
        <v/>
      </c>
    </row>
    <row r="19" spans="1:24" ht="32.1" customHeight="1" x14ac:dyDescent="0.25">
      <c r="A19" s="75">
        <f t="shared" si="20"/>
        <v>44211</v>
      </c>
      <c r="B19" s="74" t="str">
        <f t="shared" si="0"/>
        <v/>
      </c>
      <c r="C19" s="75">
        <f t="shared" si="21"/>
        <v>44242</v>
      </c>
      <c r="D19" s="74" t="str">
        <f t="shared" si="1"/>
        <v/>
      </c>
      <c r="E19" s="75">
        <f t="shared" si="22"/>
        <v>44270</v>
      </c>
      <c r="F19" s="74" t="str">
        <f t="shared" si="2"/>
        <v/>
      </c>
      <c r="G19" s="75">
        <f t="shared" si="23"/>
        <v>44301</v>
      </c>
      <c r="H19" s="74" t="str">
        <f t="shared" si="3"/>
        <v/>
      </c>
      <c r="I19" s="75">
        <f t="shared" si="4"/>
        <v>44331</v>
      </c>
      <c r="J19" s="74" t="str">
        <f t="shared" si="5"/>
        <v/>
      </c>
      <c r="K19" s="75">
        <f t="shared" si="6"/>
        <v>44362</v>
      </c>
      <c r="L19" s="74" t="str">
        <f t="shared" si="7"/>
        <v/>
      </c>
      <c r="M19" s="75">
        <f t="shared" si="8"/>
        <v>44392</v>
      </c>
      <c r="N19" s="74" t="str">
        <f t="shared" si="9"/>
        <v/>
      </c>
      <c r="O19" s="75">
        <f t="shared" si="10"/>
        <v>44423</v>
      </c>
      <c r="P19" s="74" t="str">
        <f t="shared" si="11"/>
        <v/>
      </c>
      <c r="Q19" s="75">
        <f t="shared" si="12"/>
        <v>44454</v>
      </c>
      <c r="R19" s="74">
        <f t="shared" si="13"/>
        <v>37</v>
      </c>
      <c r="S19" s="75">
        <f t="shared" si="14"/>
        <v>44484</v>
      </c>
      <c r="T19" s="74" t="str">
        <f t="shared" si="15"/>
        <v/>
      </c>
      <c r="U19" s="75">
        <f t="shared" si="16"/>
        <v>44515</v>
      </c>
      <c r="V19" s="74" t="str">
        <f t="shared" si="17"/>
        <v/>
      </c>
      <c r="W19" s="75">
        <f t="shared" si="18"/>
        <v>44545</v>
      </c>
      <c r="X19" s="74">
        <f t="shared" si="19"/>
        <v>50</v>
      </c>
    </row>
    <row r="20" spans="1:24" ht="32.1" customHeight="1" x14ac:dyDescent="0.25">
      <c r="A20" s="75">
        <f t="shared" si="20"/>
        <v>44212</v>
      </c>
      <c r="B20" s="74" t="str">
        <f t="shared" si="0"/>
        <v/>
      </c>
      <c r="C20" s="75">
        <f t="shared" si="21"/>
        <v>44243</v>
      </c>
      <c r="D20" s="74" t="str">
        <f t="shared" si="1"/>
        <v/>
      </c>
      <c r="E20" s="75">
        <f t="shared" si="22"/>
        <v>44271</v>
      </c>
      <c r="F20" s="74" t="str">
        <f t="shared" si="2"/>
        <v/>
      </c>
      <c r="G20" s="75">
        <f t="shared" si="23"/>
        <v>44302</v>
      </c>
      <c r="H20" s="74" t="str">
        <f t="shared" si="3"/>
        <v/>
      </c>
      <c r="I20" s="75">
        <f t="shared" si="4"/>
        <v>44332</v>
      </c>
      <c r="J20" s="74" t="str">
        <f t="shared" si="5"/>
        <v/>
      </c>
      <c r="K20" s="75">
        <f t="shared" si="6"/>
        <v>44363</v>
      </c>
      <c r="L20" s="74">
        <f t="shared" si="7"/>
        <v>24</v>
      </c>
      <c r="M20" s="75">
        <f t="shared" si="8"/>
        <v>44393</v>
      </c>
      <c r="N20" s="74" t="str">
        <f t="shared" si="9"/>
        <v/>
      </c>
      <c r="O20" s="75">
        <f t="shared" si="10"/>
        <v>44424</v>
      </c>
      <c r="P20" s="74" t="str">
        <f t="shared" si="11"/>
        <v/>
      </c>
      <c r="Q20" s="75">
        <f t="shared" si="12"/>
        <v>44455</v>
      </c>
      <c r="R20" s="74" t="str">
        <f t="shared" si="13"/>
        <v/>
      </c>
      <c r="S20" s="75">
        <f t="shared" si="14"/>
        <v>44485</v>
      </c>
      <c r="T20" s="74" t="str">
        <f t="shared" si="15"/>
        <v/>
      </c>
      <c r="U20" s="75">
        <f t="shared" si="16"/>
        <v>44516</v>
      </c>
      <c r="V20" s="74" t="str">
        <f t="shared" si="17"/>
        <v/>
      </c>
      <c r="W20" s="75">
        <f t="shared" si="18"/>
        <v>44546</v>
      </c>
      <c r="X20" s="74" t="str">
        <f t="shared" si="19"/>
        <v/>
      </c>
    </row>
    <row r="21" spans="1:24" ht="32.1" customHeight="1" x14ac:dyDescent="0.25">
      <c r="A21" s="75">
        <f t="shared" si="20"/>
        <v>44213</v>
      </c>
      <c r="B21" s="74" t="str">
        <f t="shared" si="0"/>
        <v/>
      </c>
      <c r="C21" s="75">
        <f t="shared" si="21"/>
        <v>44244</v>
      </c>
      <c r="D21" s="74">
        <f>IF(C21&lt;&gt;"",IF(WEEKDAY(C21)=4,WEEKNUM(C21,21),""),"")</f>
        <v>7</v>
      </c>
      <c r="E21" s="75">
        <f t="shared" si="22"/>
        <v>44272</v>
      </c>
      <c r="F21" s="74">
        <f t="shared" si="2"/>
        <v>11</v>
      </c>
      <c r="G21" s="75">
        <f t="shared" si="23"/>
        <v>44303</v>
      </c>
      <c r="H21" s="74" t="str">
        <f t="shared" si="3"/>
        <v/>
      </c>
      <c r="I21" s="75">
        <f t="shared" si="4"/>
        <v>44333</v>
      </c>
      <c r="J21" s="74" t="str">
        <f t="shared" si="5"/>
        <v/>
      </c>
      <c r="K21" s="75">
        <f t="shared" si="6"/>
        <v>44364</v>
      </c>
      <c r="L21" s="74" t="str">
        <f t="shared" si="7"/>
        <v/>
      </c>
      <c r="M21" s="75">
        <f t="shared" si="8"/>
        <v>44394</v>
      </c>
      <c r="N21" s="74" t="str">
        <f t="shared" si="9"/>
        <v/>
      </c>
      <c r="O21" s="75">
        <f t="shared" si="10"/>
        <v>44425</v>
      </c>
      <c r="P21" s="74" t="str">
        <f t="shared" si="11"/>
        <v/>
      </c>
      <c r="Q21" s="75">
        <f t="shared" si="12"/>
        <v>44456</v>
      </c>
      <c r="R21" s="74" t="str">
        <f t="shared" si="13"/>
        <v/>
      </c>
      <c r="S21" s="75">
        <f t="shared" si="14"/>
        <v>44486</v>
      </c>
      <c r="T21" s="74" t="str">
        <f t="shared" si="15"/>
        <v/>
      </c>
      <c r="U21" s="75">
        <f t="shared" si="16"/>
        <v>44517</v>
      </c>
      <c r="V21" s="74">
        <f t="shared" si="17"/>
        <v>46</v>
      </c>
      <c r="W21" s="75">
        <f t="shared" si="18"/>
        <v>44547</v>
      </c>
      <c r="X21" s="74" t="str">
        <f t="shared" si="19"/>
        <v/>
      </c>
    </row>
    <row r="22" spans="1:24" ht="32.1" customHeight="1" x14ac:dyDescent="0.25">
      <c r="A22" s="75">
        <f t="shared" si="20"/>
        <v>44214</v>
      </c>
      <c r="B22" s="74" t="str">
        <f t="shared" si="0"/>
        <v/>
      </c>
      <c r="C22" s="75">
        <f t="shared" si="21"/>
        <v>44245</v>
      </c>
      <c r="D22" s="74" t="str">
        <f t="shared" si="1"/>
        <v/>
      </c>
      <c r="E22" s="75">
        <f t="shared" si="22"/>
        <v>44273</v>
      </c>
      <c r="F22" s="74" t="str">
        <f t="shared" si="2"/>
        <v/>
      </c>
      <c r="G22" s="75">
        <f t="shared" si="23"/>
        <v>44304</v>
      </c>
      <c r="H22" s="74" t="str">
        <f t="shared" si="3"/>
        <v/>
      </c>
      <c r="I22" s="75">
        <f t="shared" si="4"/>
        <v>44334</v>
      </c>
      <c r="J22" s="74" t="str">
        <f t="shared" si="5"/>
        <v/>
      </c>
      <c r="K22" s="75">
        <f t="shared" si="6"/>
        <v>44365</v>
      </c>
      <c r="L22" s="74" t="str">
        <f t="shared" si="7"/>
        <v/>
      </c>
      <c r="M22" s="75">
        <f t="shared" si="8"/>
        <v>44395</v>
      </c>
      <c r="N22" s="74" t="str">
        <f t="shared" si="9"/>
        <v/>
      </c>
      <c r="O22" s="75">
        <f t="shared" si="10"/>
        <v>44426</v>
      </c>
      <c r="P22" s="74">
        <f t="shared" si="11"/>
        <v>33</v>
      </c>
      <c r="Q22" s="75">
        <f t="shared" si="12"/>
        <v>44457</v>
      </c>
      <c r="R22" s="74" t="str">
        <f t="shared" si="13"/>
        <v/>
      </c>
      <c r="S22" s="75">
        <f t="shared" si="14"/>
        <v>44487</v>
      </c>
      <c r="T22" s="74" t="str">
        <f t="shared" si="15"/>
        <v/>
      </c>
      <c r="U22" s="75">
        <f t="shared" si="16"/>
        <v>44518</v>
      </c>
      <c r="V22" s="74" t="str">
        <f t="shared" si="17"/>
        <v/>
      </c>
      <c r="W22" s="75">
        <f t="shared" si="18"/>
        <v>44548</v>
      </c>
      <c r="X22" s="74" t="str">
        <f t="shared" si="19"/>
        <v/>
      </c>
    </row>
    <row r="23" spans="1:24" ht="32.1" customHeight="1" x14ac:dyDescent="0.25">
      <c r="A23" s="75">
        <f t="shared" si="20"/>
        <v>44215</v>
      </c>
      <c r="B23" s="74" t="str">
        <f t="shared" si="0"/>
        <v/>
      </c>
      <c r="C23" s="75">
        <f t="shared" si="21"/>
        <v>44246</v>
      </c>
      <c r="D23" s="74" t="str">
        <f t="shared" si="1"/>
        <v/>
      </c>
      <c r="E23" s="75">
        <f t="shared" si="22"/>
        <v>44274</v>
      </c>
      <c r="F23" s="74" t="str">
        <f t="shared" si="2"/>
        <v/>
      </c>
      <c r="G23" s="75">
        <f t="shared" si="23"/>
        <v>44305</v>
      </c>
      <c r="H23" s="74" t="str">
        <f t="shared" si="3"/>
        <v/>
      </c>
      <c r="I23" s="75">
        <f t="shared" si="4"/>
        <v>44335</v>
      </c>
      <c r="J23" s="74">
        <f t="shared" si="5"/>
        <v>20</v>
      </c>
      <c r="K23" s="75">
        <f t="shared" si="6"/>
        <v>44366</v>
      </c>
      <c r="L23" s="74" t="str">
        <f t="shared" si="7"/>
        <v/>
      </c>
      <c r="M23" s="75">
        <f t="shared" si="8"/>
        <v>44396</v>
      </c>
      <c r="N23" s="74" t="str">
        <f t="shared" si="9"/>
        <v/>
      </c>
      <c r="O23" s="75">
        <f t="shared" si="10"/>
        <v>44427</v>
      </c>
      <c r="P23" s="74" t="str">
        <f t="shared" si="11"/>
        <v/>
      </c>
      <c r="Q23" s="75">
        <f t="shared" si="12"/>
        <v>44458</v>
      </c>
      <c r="R23" s="74" t="str">
        <f t="shared" si="13"/>
        <v/>
      </c>
      <c r="S23" s="75">
        <f t="shared" si="14"/>
        <v>44488</v>
      </c>
      <c r="T23" s="74" t="str">
        <f t="shared" si="15"/>
        <v/>
      </c>
      <c r="U23" s="75">
        <f t="shared" si="16"/>
        <v>44519</v>
      </c>
      <c r="V23" s="74" t="str">
        <f t="shared" si="17"/>
        <v/>
      </c>
      <c r="W23" s="75">
        <f t="shared" si="18"/>
        <v>44549</v>
      </c>
      <c r="X23" s="74" t="str">
        <f t="shared" si="19"/>
        <v/>
      </c>
    </row>
    <row r="24" spans="1:24" ht="32.1" customHeight="1" x14ac:dyDescent="0.25">
      <c r="A24" s="75">
        <f t="shared" si="20"/>
        <v>44216</v>
      </c>
      <c r="B24" s="74">
        <f t="shared" si="0"/>
        <v>3</v>
      </c>
      <c r="C24" s="75">
        <f t="shared" si="21"/>
        <v>44247</v>
      </c>
      <c r="D24" s="74" t="str">
        <f t="shared" si="1"/>
        <v/>
      </c>
      <c r="E24" s="75">
        <f t="shared" si="22"/>
        <v>44275</v>
      </c>
      <c r="F24" s="74" t="str">
        <f t="shared" si="2"/>
        <v/>
      </c>
      <c r="G24" s="75">
        <f t="shared" si="23"/>
        <v>44306</v>
      </c>
      <c r="H24" s="74" t="str">
        <f t="shared" si="3"/>
        <v/>
      </c>
      <c r="I24" s="75">
        <f t="shared" si="4"/>
        <v>44336</v>
      </c>
      <c r="J24" s="74" t="str">
        <f t="shared" si="5"/>
        <v/>
      </c>
      <c r="K24" s="75">
        <f t="shared" si="6"/>
        <v>44367</v>
      </c>
      <c r="L24" s="74" t="str">
        <f t="shared" si="7"/>
        <v/>
      </c>
      <c r="M24" s="75">
        <f t="shared" si="8"/>
        <v>44397</v>
      </c>
      <c r="N24" s="74" t="str">
        <f t="shared" si="9"/>
        <v/>
      </c>
      <c r="O24" s="75">
        <f t="shared" si="10"/>
        <v>44428</v>
      </c>
      <c r="P24" s="74" t="str">
        <f t="shared" si="11"/>
        <v/>
      </c>
      <c r="Q24" s="75">
        <f t="shared" si="12"/>
        <v>44459</v>
      </c>
      <c r="R24" s="74" t="str">
        <f t="shared" si="13"/>
        <v/>
      </c>
      <c r="S24" s="75">
        <f t="shared" si="14"/>
        <v>44489</v>
      </c>
      <c r="T24" s="74">
        <f t="shared" si="15"/>
        <v>42</v>
      </c>
      <c r="U24" s="75">
        <f t="shared" si="16"/>
        <v>44520</v>
      </c>
      <c r="V24" s="74" t="str">
        <f t="shared" si="17"/>
        <v/>
      </c>
      <c r="W24" s="75">
        <f t="shared" si="18"/>
        <v>44550</v>
      </c>
      <c r="X24" s="74" t="str">
        <f t="shared" si="19"/>
        <v/>
      </c>
    </row>
    <row r="25" spans="1:24" ht="32.1" customHeight="1" x14ac:dyDescent="0.25">
      <c r="A25" s="75">
        <f t="shared" si="20"/>
        <v>44217</v>
      </c>
      <c r="B25" s="74" t="str">
        <f t="shared" si="0"/>
        <v/>
      </c>
      <c r="C25" s="75">
        <f t="shared" si="21"/>
        <v>44248</v>
      </c>
      <c r="D25" s="74" t="str">
        <f t="shared" si="1"/>
        <v/>
      </c>
      <c r="E25" s="75">
        <f t="shared" si="22"/>
        <v>44276</v>
      </c>
      <c r="F25" s="74" t="str">
        <f t="shared" si="2"/>
        <v/>
      </c>
      <c r="G25" s="75">
        <f t="shared" si="23"/>
        <v>44307</v>
      </c>
      <c r="H25" s="74">
        <f t="shared" si="3"/>
        <v>16</v>
      </c>
      <c r="I25" s="75">
        <f t="shared" si="4"/>
        <v>44337</v>
      </c>
      <c r="J25" s="74" t="str">
        <f t="shared" si="5"/>
        <v/>
      </c>
      <c r="K25" s="75">
        <f t="shared" si="6"/>
        <v>44368</v>
      </c>
      <c r="L25" s="74" t="str">
        <f t="shared" si="7"/>
        <v/>
      </c>
      <c r="M25" s="75">
        <f t="shared" si="8"/>
        <v>44398</v>
      </c>
      <c r="N25" s="74">
        <f t="shared" si="9"/>
        <v>29</v>
      </c>
      <c r="O25" s="75">
        <f t="shared" si="10"/>
        <v>44429</v>
      </c>
      <c r="P25" s="74" t="str">
        <f t="shared" si="11"/>
        <v/>
      </c>
      <c r="Q25" s="75">
        <f t="shared" si="12"/>
        <v>44460</v>
      </c>
      <c r="R25" s="74" t="str">
        <f t="shared" si="13"/>
        <v/>
      </c>
      <c r="S25" s="75">
        <f t="shared" si="14"/>
        <v>44490</v>
      </c>
      <c r="T25" s="74" t="str">
        <f t="shared" si="15"/>
        <v/>
      </c>
      <c r="U25" s="75">
        <f t="shared" si="16"/>
        <v>44521</v>
      </c>
      <c r="V25" s="74" t="str">
        <f t="shared" si="17"/>
        <v/>
      </c>
      <c r="W25" s="75">
        <f t="shared" si="18"/>
        <v>44551</v>
      </c>
      <c r="X25" s="74" t="str">
        <f t="shared" si="19"/>
        <v/>
      </c>
    </row>
    <row r="26" spans="1:24" ht="32.1" customHeight="1" x14ac:dyDescent="0.25">
      <c r="A26" s="75">
        <f t="shared" si="20"/>
        <v>44218</v>
      </c>
      <c r="B26" s="74" t="str">
        <f t="shared" si="0"/>
        <v/>
      </c>
      <c r="C26" s="75">
        <f t="shared" si="21"/>
        <v>44249</v>
      </c>
      <c r="D26" s="74" t="str">
        <f t="shared" si="1"/>
        <v/>
      </c>
      <c r="E26" s="75">
        <f t="shared" si="22"/>
        <v>44277</v>
      </c>
      <c r="F26" s="74" t="str">
        <f t="shared" si="2"/>
        <v/>
      </c>
      <c r="G26" s="75">
        <f t="shared" si="23"/>
        <v>44308</v>
      </c>
      <c r="H26" s="74" t="str">
        <f t="shared" si="3"/>
        <v/>
      </c>
      <c r="I26" s="75">
        <f t="shared" si="4"/>
        <v>44338</v>
      </c>
      <c r="J26" s="74" t="str">
        <f t="shared" si="5"/>
        <v/>
      </c>
      <c r="K26" s="75">
        <f t="shared" si="6"/>
        <v>44369</v>
      </c>
      <c r="L26" s="74" t="str">
        <f t="shared" si="7"/>
        <v/>
      </c>
      <c r="M26" s="75">
        <f t="shared" si="8"/>
        <v>44399</v>
      </c>
      <c r="N26" s="74" t="str">
        <f t="shared" si="9"/>
        <v/>
      </c>
      <c r="O26" s="75">
        <f t="shared" si="10"/>
        <v>44430</v>
      </c>
      <c r="P26" s="74" t="str">
        <f t="shared" si="11"/>
        <v/>
      </c>
      <c r="Q26" s="75">
        <f t="shared" si="12"/>
        <v>44461</v>
      </c>
      <c r="R26" s="74">
        <f t="shared" si="13"/>
        <v>38</v>
      </c>
      <c r="S26" s="75">
        <f t="shared" si="14"/>
        <v>44491</v>
      </c>
      <c r="T26" s="74" t="str">
        <f t="shared" si="15"/>
        <v/>
      </c>
      <c r="U26" s="75">
        <f t="shared" si="16"/>
        <v>44522</v>
      </c>
      <c r="V26" s="74" t="str">
        <f t="shared" si="17"/>
        <v/>
      </c>
      <c r="W26" s="75">
        <f t="shared" si="18"/>
        <v>44552</v>
      </c>
      <c r="X26" s="74">
        <f t="shared" si="19"/>
        <v>51</v>
      </c>
    </row>
    <row r="27" spans="1:24" ht="32.1" customHeight="1" x14ac:dyDescent="0.25">
      <c r="A27" s="75">
        <f>A26+1</f>
        <v>44219</v>
      </c>
      <c r="B27" s="74" t="str">
        <f t="shared" si="0"/>
        <v/>
      </c>
      <c r="C27" s="75">
        <f t="shared" si="21"/>
        <v>44250</v>
      </c>
      <c r="D27" s="74" t="str">
        <f t="shared" si="1"/>
        <v/>
      </c>
      <c r="E27" s="75">
        <f t="shared" si="22"/>
        <v>44278</v>
      </c>
      <c r="F27" s="74" t="str">
        <f t="shared" si="2"/>
        <v/>
      </c>
      <c r="G27" s="75">
        <f t="shared" si="23"/>
        <v>44309</v>
      </c>
      <c r="H27" s="74" t="str">
        <f t="shared" si="3"/>
        <v/>
      </c>
      <c r="I27" s="75">
        <f t="shared" si="4"/>
        <v>44339</v>
      </c>
      <c r="J27" s="74" t="str">
        <f t="shared" si="5"/>
        <v/>
      </c>
      <c r="K27" s="75">
        <f t="shared" si="6"/>
        <v>44370</v>
      </c>
      <c r="L27" s="74">
        <f t="shared" si="7"/>
        <v>25</v>
      </c>
      <c r="M27" s="75">
        <f t="shared" si="8"/>
        <v>44400</v>
      </c>
      <c r="N27" s="74" t="str">
        <f t="shared" si="9"/>
        <v/>
      </c>
      <c r="O27" s="75">
        <f t="shared" si="10"/>
        <v>44431</v>
      </c>
      <c r="P27" s="74" t="str">
        <f t="shared" si="11"/>
        <v/>
      </c>
      <c r="Q27" s="75">
        <f t="shared" si="12"/>
        <v>44462</v>
      </c>
      <c r="R27" s="74" t="str">
        <f t="shared" si="13"/>
        <v/>
      </c>
      <c r="S27" s="75">
        <f t="shared" si="14"/>
        <v>44492</v>
      </c>
      <c r="T27" s="74" t="str">
        <f t="shared" si="15"/>
        <v/>
      </c>
      <c r="U27" s="75">
        <f t="shared" si="16"/>
        <v>44523</v>
      </c>
      <c r="V27" s="74" t="str">
        <f t="shared" si="17"/>
        <v/>
      </c>
      <c r="W27" s="75">
        <f t="shared" si="18"/>
        <v>44553</v>
      </c>
      <c r="X27" s="74" t="str">
        <f t="shared" si="19"/>
        <v/>
      </c>
    </row>
    <row r="28" spans="1:24" ht="32.1" customHeight="1" x14ac:dyDescent="0.25">
      <c r="A28" s="75">
        <f t="shared" si="20"/>
        <v>44220</v>
      </c>
      <c r="B28" s="74" t="str">
        <f t="shared" si="0"/>
        <v/>
      </c>
      <c r="C28" s="75">
        <f t="shared" si="21"/>
        <v>44251</v>
      </c>
      <c r="D28" s="74">
        <f>IF(C28&lt;&gt;"",IF(WEEKDAY(C28)=4,WEEKNUM(C28,21),""),"")</f>
        <v>8</v>
      </c>
      <c r="E28" s="75">
        <f t="shared" si="22"/>
        <v>44279</v>
      </c>
      <c r="F28" s="74">
        <f t="shared" si="2"/>
        <v>12</v>
      </c>
      <c r="G28" s="75">
        <f t="shared" si="23"/>
        <v>44310</v>
      </c>
      <c r="H28" s="74" t="str">
        <f t="shared" si="3"/>
        <v/>
      </c>
      <c r="I28" s="75">
        <f t="shared" si="4"/>
        <v>44340</v>
      </c>
      <c r="J28" s="74" t="str">
        <f t="shared" si="5"/>
        <v/>
      </c>
      <c r="K28" s="75">
        <f t="shared" si="6"/>
        <v>44371</v>
      </c>
      <c r="L28" s="74" t="str">
        <f t="shared" si="7"/>
        <v/>
      </c>
      <c r="M28" s="75">
        <f t="shared" si="8"/>
        <v>44401</v>
      </c>
      <c r="N28" s="74" t="str">
        <f t="shared" si="9"/>
        <v/>
      </c>
      <c r="O28" s="75">
        <f t="shared" si="10"/>
        <v>44432</v>
      </c>
      <c r="P28" s="74" t="str">
        <f t="shared" si="11"/>
        <v/>
      </c>
      <c r="Q28" s="75">
        <f t="shared" si="12"/>
        <v>44463</v>
      </c>
      <c r="R28" s="74" t="str">
        <f t="shared" si="13"/>
        <v/>
      </c>
      <c r="S28" s="75">
        <f t="shared" si="14"/>
        <v>44493</v>
      </c>
      <c r="T28" s="74" t="str">
        <f t="shared" si="15"/>
        <v/>
      </c>
      <c r="U28" s="75">
        <f t="shared" si="16"/>
        <v>44524</v>
      </c>
      <c r="V28" s="74">
        <f t="shared" si="17"/>
        <v>47</v>
      </c>
      <c r="W28" s="75">
        <f t="shared" si="18"/>
        <v>44554</v>
      </c>
      <c r="X28" s="74" t="str">
        <f t="shared" si="19"/>
        <v/>
      </c>
    </row>
    <row r="29" spans="1:24" ht="32.1" customHeight="1" x14ac:dyDescent="0.25">
      <c r="A29" s="75">
        <f t="shared" si="20"/>
        <v>44221</v>
      </c>
      <c r="B29" s="74" t="str">
        <f t="shared" si="0"/>
        <v/>
      </c>
      <c r="C29" s="75">
        <f t="shared" si="21"/>
        <v>44252</v>
      </c>
      <c r="D29" s="74" t="str">
        <f t="shared" si="1"/>
        <v/>
      </c>
      <c r="E29" s="75">
        <f t="shared" si="22"/>
        <v>44280</v>
      </c>
      <c r="F29" s="74" t="str">
        <f t="shared" si="2"/>
        <v/>
      </c>
      <c r="G29" s="75">
        <f t="shared" si="23"/>
        <v>44311</v>
      </c>
      <c r="H29" s="74" t="str">
        <f t="shared" si="3"/>
        <v/>
      </c>
      <c r="I29" s="75">
        <f t="shared" si="4"/>
        <v>44341</v>
      </c>
      <c r="J29" s="74" t="str">
        <f t="shared" si="5"/>
        <v/>
      </c>
      <c r="K29" s="75">
        <f t="shared" si="6"/>
        <v>44372</v>
      </c>
      <c r="L29" s="74" t="str">
        <f t="shared" si="7"/>
        <v/>
      </c>
      <c r="M29" s="75">
        <f t="shared" si="8"/>
        <v>44402</v>
      </c>
      <c r="N29" s="74" t="str">
        <f t="shared" si="9"/>
        <v/>
      </c>
      <c r="O29" s="75">
        <f t="shared" si="10"/>
        <v>44433</v>
      </c>
      <c r="P29" s="74">
        <f t="shared" si="11"/>
        <v>34</v>
      </c>
      <c r="Q29" s="75">
        <f t="shared" si="12"/>
        <v>44464</v>
      </c>
      <c r="R29" s="74" t="str">
        <f t="shared" si="13"/>
        <v/>
      </c>
      <c r="S29" s="75">
        <f t="shared" si="14"/>
        <v>44494</v>
      </c>
      <c r="T29" s="74" t="str">
        <f t="shared" si="15"/>
        <v/>
      </c>
      <c r="U29" s="75">
        <f t="shared" si="16"/>
        <v>44525</v>
      </c>
      <c r="V29" s="74" t="str">
        <f t="shared" si="17"/>
        <v/>
      </c>
      <c r="W29" s="75">
        <f t="shared" si="18"/>
        <v>44555</v>
      </c>
      <c r="X29" s="74" t="str">
        <f t="shared" si="19"/>
        <v/>
      </c>
    </row>
    <row r="30" spans="1:24" ht="32.1" customHeight="1" x14ac:dyDescent="0.25">
      <c r="A30" s="75">
        <f t="shared" si="20"/>
        <v>44222</v>
      </c>
      <c r="B30" s="74" t="str">
        <f t="shared" si="0"/>
        <v/>
      </c>
      <c r="C30" s="75">
        <f t="shared" si="21"/>
        <v>44253</v>
      </c>
      <c r="D30" s="74" t="str">
        <f t="shared" si="1"/>
        <v/>
      </c>
      <c r="E30" s="75">
        <f t="shared" si="22"/>
        <v>44281</v>
      </c>
      <c r="F30" s="74" t="str">
        <f t="shared" si="2"/>
        <v/>
      </c>
      <c r="G30" s="75">
        <f t="shared" si="23"/>
        <v>44312</v>
      </c>
      <c r="H30" s="74" t="str">
        <f t="shared" si="3"/>
        <v/>
      </c>
      <c r="I30" s="75">
        <f t="shared" si="4"/>
        <v>44342</v>
      </c>
      <c r="J30" s="74">
        <f t="shared" si="5"/>
        <v>21</v>
      </c>
      <c r="K30" s="75">
        <f t="shared" si="6"/>
        <v>44373</v>
      </c>
      <c r="L30" s="74" t="str">
        <f t="shared" si="7"/>
        <v/>
      </c>
      <c r="M30" s="75">
        <f t="shared" si="8"/>
        <v>44403</v>
      </c>
      <c r="N30" s="74" t="str">
        <f t="shared" si="9"/>
        <v/>
      </c>
      <c r="O30" s="75">
        <f t="shared" si="10"/>
        <v>44434</v>
      </c>
      <c r="P30" s="74" t="str">
        <f t="shared" si="11"/>
        <v/>
      </c>
      <c r="Q30" s="75">
        <f t="shared" si="12"/>
        <v>44465</v>
      </c>
      <c r="R30" s="74" t="str">
        <f t="shared" si="13"/>
        <v/>
      </c>
      <c r="S30" s="75">
        <f t="shared" si="14"/>
        <v>44495</v>
      </c>
      <c r="T30" s="74" t="str">
        <f t="shared" si="15"/>
        <v/>
      </c>
      <c r="U30" s="75">
        <f t="shared" si="16"/>
        <v>44526</v>
      </c>
      <c r="V30" s="74" t="str">
        <f t="shared" si="17"/>
        <v/>
      </c>
      <c r="W30" s="75">
        <f t="shared" si="18"/>
        <v>44556</v>
      </c>
      <c r="X30" s="74" t="str">
        <f t="shared" si="19"/>
        <v/>
      </c>
    </row>
    <row r="31" spans="1:24" ht="32.1" customHeight="1" x14ac:dyDescent="0.25">
      <c r="A31" s="75">
        <f t="shared" si="20"/>
        <v>44223</v>
      </c>
      <c r="B31" s="74">
        <f t="shared" si="0"/>
        <v>4</v>
      </c>
      <c r="C31" s="75">
        <f t="shared" si="21"/>
        <v>44254</v>
      </c>
      <c r="D31" s="74" t="str">
        <f t="shared" si="1"/>
        <v/>
      </c>
      <c r="E31" s="75">
        <f t="shared" si="22"/>
        <v>44282</v>
      </c>
      <c r="F31" s="74" t="str">
        <f t="shared" si="2"/>
        <v/>
      </c>
      <c r="G31" s="75">
        <f t="shared" si="23"/>
        <v>44313</v>
      </c>
      <c r="H31" s="74" t="str">
        <f t="shared" si="3"/>
        <v/>
      </c>
      <c r="I31" s="75">
        <f t="shared" si="4"/>
        <v>44343</v>
      </c>
      <c r="J31" s="74" t="str">
        <f t="shared" si="5"/>
        <v/>
      </c>
      <c r="K31" s="75">
        <f t="shared" si="6"/>
        <v>44374</v>
      </c>
      <c r="L31" s="74" t="str">
        <f t="shared" si="7"/>
        <v/>
      </c>
      <c r="M31" s="75">
        <f t="shared" si="8"/>
        <v>44404</v>
      </c>
      <c r="N31" s="74" t="str">
        <f t="shared" si="9"/>
        <v/>
      </c>
      <c r="O31" s="75">
        <f t="shared" si="10"/>
        <v>44435</v>
      </c>
      <c r="P31" s="74" t="str">
        <f t="shared" si="11"/>
        <v/>
      </c>
      <c r="Q31" s="75">
        <f t="shared" si="12"/>
        <v>44466</v>
      </c>
      <c r="R31" s="74" t="str">
        <f t="shared" si="13"/>
        <v/>
      </c>
      <c r="S31" s="75">
        <f t="shared" si="14"/>
        <v>44496</v>
      </c>
      <c r="T31" s="74">
        <f t="shared" si="15"/>
        <v>43</v>
      </c>
      <c r="U31" s="75">
        <f t="shared" si="16"/>
        <v>44527</v>
      </c>
      <c r="V31" s="74" t="str">
        <f t="shared" si="17"/>
        <v/>
      </c>
      <c r="W31" s="75">
        <f t="shared" si="18"/>
        <v>44557</v>
      </c>
      <c r="X31" s="74" t="str">
        <f t="shared" si="19"/>
        <v/>
      </c>
    </row>
    <row r="32" spans="1:24" ht="32.1" customHeight="1" x14ac:dyDescent="0.25">
      <c r="A32" s="75">
        <f t="shared" si="20"/>
        <v>44224</v>
      </c>
      <c r="B32" s="74" t="str">
        <f t="shared" si="0"/>
        <v/>
      </c>
      <c r="C32" s="75">
        <f t="shared" si="21"/>
        <v>44255</v>
      </c>
      <c r="D32" s="74" t="str">
        <f t="shared" si="1"/>
        <v/>
      </c>
      <c r="E32" s="75">
        <f t="shared" si="22"/>
        <v>44283</v>
      </c>
      <c r="F32" s="74" t="str">
        <f t="shared" si="2"/>
        <v/>
      </c>
      <c r="G32" s="75">
        <f t="shared" si="23"/>
        <v>44314</v>
      </c>
      <c r="H32" s="74">
        <f t="shared" si="3"/>
        <v>17</v>
      </c>
      <c r="I32" s="75">
        <f t="shared" si="4"/>
        <v>44344</v>
      </c>
      <c r="J32" s="74" t="str">
        <f t="shared" si="5"/>
        <v/>
      </c>
      <c r="K32" s="75">
        <f t="shared" si="6"/>
        <v>44375</v>
      </c>
      <c r="L32" s="74" t="str">
        <f t="shared" si="7"/>
        <v/>
      </c>
      <c r="M32" s="75">
        <f t="shared" si="8"/>
        <v>44405</v>
      </c>
      <c r="N32" s="74">
        <f t="shared" si="9"/>
        <v>30</v>
      </c>
      <c r="O32" s="75">
        <f t="shared" si="10"/>
        <v>44436</v>
      </c>
      <c r="P32" s="74" t="str">
        <f t="shared" si="11"/>
        <v/>
      </c>
      <c r="Q32" s="75">
        <f t="shared" si="12"/>
        <v>44467</v>
      </c>
      <c r="R32" s="74" t="str">
        <f t="shared" si="13"/>
        <v/>
      </c>
      <c r="S32" s="75">
        <f t="shared" si="14"/>
        <v>44497</v>
      </c>
      <c r="T32" s="74" t="str">
        <f t="shared" si="15"/>
        <v/>
      </c>
      <c r="U32" s="75">
        <f t="shared" si="16"/>
        <v>44528</v>
      </c>
      <c r="V32" s="74" t="str">
        <f t="shared" si="17"/>
        <v/>
      </c>
      <c r="W32" s="75">
        <f t="shared" si="18"/>
        <v>44558</v>
      </c>
      <c r="X32" s="74" t="str">
        <f t="shared" si="19"/>
        <v/>
      </c>
    </row>
    <row r="33" spans="1:24" ht="32.1" customHeight="1" x14ac:dyDescent="0.25">
      <c r="A33" s="75">
        <f t="shared" si="20"/>
        <v>44225</v>
      </c>
      <c r="B33" s="74" t="str">
        <f t="shared" si="0"/>
        <v/>
      </c>
      <c r="C33" s="75" t="str">
        <f>IF(DAY(DATE($A$1,2,DAY(C32)+1))=1," ",DATE($A$1,2,DAY(C32)+1))</f>
        <v xml:space="preserve"> </v>
      </c>
      <c r="D33" s="74" t="str">
        <f>IF(DAY(DATE($A$1,2,DAY(C32)+1))=1,"",IF(WEEKDAY(C33)=4,WEEKNUM(C33,21),""))</f>
        <v/>
      </c>
      <c r="E33" s="75">
        <f t="shared" si="22"/>
        <v>44284</v>
      </c>
      <c r="F33" s="74" t="str">
        <f t="shared" si="2"/>
        <v/>
      </c>
      <c r="G33" s="75">
        <f t="shared" si="23"/>
        <v>44315</v>
      </c>
      <c r="H33" s="74" t="str">
        <f t="shared" si="3"/>
        <v/>
      </c>
      <c r="I33" s="75">
        <f t="shared" si="4"/>
        <v>44345</v>
      </c>
      <c r="J33" s="74" t="str">
        <f t="shared" si="5"/>
        <v/>
      </c>
      <c r="K33" s="75">
        <f t="shared" si="6"/>
        <v>44376</v>
      </c>
      <c r="L33" s="74" t="str">
        <f t="shared" si="7"/>
        <v/>
      </c>
      <c r="M33" s="75">
        <f t="shared" si="8"/>
        <v>44406</v>
      </c>
      <c r="N33" s="74" t="str">
        <f t="shared" si="9"/>
        <v/>
      </c>
      <c r="O33" s="75">
        <f t="shared" si="10"/>
        <v>44437</v>
      </c>
      <c r="P33" s="74" t="str">
        <f t="shared" si="11"/>
        <v/>
      </c>
      <c r="Q33" s="75">
        <f t="shared" si="12"/>
        <v>44468</v>
      </c>
      <c r="R33" s="74">
        <f t="shared" si="13"/>
        <v>39</v>
      </c>
      <c r="S33" s="75">
        <f t="shared" si="14"/>
        <v>44498</v>
      </c>
      <c r="T33" s="74" t="str">
        <f t="shared" si="15"/>
        <v/>
      </c>
      <c r="U33" s="75">
        <f t="shared" si="16"/>
        <v>44529</v>
      </c>
      <c r="V33" s="74" t="str">
        <f t="shared" si="17"/>
        <v/>
      </c>
      <c r="W33" s="75">
        <f t="shared" si="18"/>
        <v>44559</v>
      </c>
      <c r="X33" s="74">
        <f t="shared" si="19"/>
        <v>52</v>
      </c>
    </row>
    <row r="34" spans="1:24" ht="32.1" customHeight="1" x14ac:dyDescent="0.25">
      <c r="A34" s="75">
        <f>A33+1</f>
        <v>44226</v>
      </c>
      <c r="B34" s="74" t="str">
        <f t="shared" si="0"/>
        <v/>
      </c>
      <c r="C34" s="76"/>
      <c r="D34" s="74" t="str">
        <f>IF(C34&lt;&gt;"",IF(WEEKDAY(C34)=4,WEEKNUM(C34),""),"")</f>
        <v/>
      </c>
      <c r="E34" s="75">
        <f t="shared" si="22"/>
        <v>44285</v>
      </c>
      <c r="F34" s="74" t="str">
        <f t="shared" si="2"/>
        <v/>
      </c>
      <c r="G34" s="75">
        <f t="shared" si="23"/>
        <v>44316</v>
      </c>
      <c r="H34" s="74" t="str">
        <f t="shared" si="3"/>
        <v/>
      </c>
      <c r="I34" s="75">
        <f t="shared" si="4"/>
        <v>44346</v>
      </c>
      <c r="J34" s="74" t="str">
        <f t="shared" si="5"/>
        <v/>
      </c>
      <c r="K34" s="75">
        <f t="shared" si="6"/>
        <v>44377</v>
      </c>
      <c r="L34" s="74">
        <f t="shared" si="7"/>
        <v>26</v>
      </c>
      <c r="M34" s="75">
        <f t="shared" si="8"/>
        <v>44407</v>
      </c>
      <c r="N34" s="74" t="str">
        <f t="shared" si="9"/>
        <v/>
      </c>
      <c r="O34" s="75">
        <f t="shared" si="10"/>
        <v>44438</v>
      </c>
      <c r="P34" s="74" t="str">
        <f t="shared" si="11"/>
        <v/>
      </c>
      <c r="Q34" s="75">
        <f t="shared" si="12"/>
        <v>44469</v>
      </c>
      <c r="R34" s="74" t="str">
        <f t="shared" si="13"/>
        <v/>
      </c>
      <c r="S34" s="75">
        <f t="shared" si="14"/>
        <v>44499</v>
      </c>
      <c r="T34" s="74" t="str">
        <f t="shared" si="15"/>
        <v/>
      </c>
      <c r="U34" s="75">
        <f t="shared" si="16"/>
        <v>44530</v>
      </c>
      <c r="V34" s="74" t="str">
        <f t="shared" si="17"/>
        <v/>
      </c>
      <c r="W34" s="75">
        <f t="shared" si="18"/>
        <v>44560</v>
      </c>
      <c r="X34" s="74" t="str">
        <f t="shared" si="19"/>
        <v/>
      </c>
    </row>
    <row r="35" spans="1:24" ht="32.1" customHeight="1" thickBot="1" x14ac:dyDescent="0.3">
      <c r="A35" s="77">
        <f t="shared" si="20"/>
        <v>44227</v>
      </c>
      <c r="B35" s="78" t="str">
        <f t="shared" si="0"/>
        <v/>
      </c>
      <c r="C35" s="79"/>
      <c r="D35" s="78" t="str">
        <f t="shared" si="1"/>
        <v/>
      </c>
      <c r="E35" s="77">
        <f>E34+1</f>
        <v>44286</v>
      </c>
      <c r="F35" s="78">
        <f t="shared" si="2"/>
        <v>13</v>
      </c>
      <c r="G35" s="77"/>
      <c r="H35" s="78" t="str">
        <f t="shared" si="3"/>
        <v/>
      </c>
      <c r="I35" s="77">
        <f t="shared" si="4"/>
        <v>44347</v>
      </c>
      <c r="J35" s="78" t="str">
        <f t="shared" si="5"/>
        <v/>
      </c>
      <c r="K35" s="77"/>
      <c r="L35" s="78" t="str">
        <f t="shared" si="7"/>
        <v/>
      </c>
      <c r="M35" s="77">
        <f t="shared" si="8"/>
        <v>44408</v>
      </c>
      <c r="N35" s="78" t="str">
        <f t="shared" si="9"/>
        <v/>
      </c>
      <c r="O35" s="77">
        <f t="shared" si="10"/>
        <v>44439</v>
      </c>
      <c r="P35" s="78" t="str">
        <f t="shared" si="11"/>
        <v/>
      </c>
      <c r="Q35" s="77"/>
      <c r="R35" s="78" t="str">
        <f t="shared" si="13"/>
        <v/>
      </c>
      <c r="S35" s="77">
        <f t="shared" si="14"/>
        <v>44500</v>
      </c>
      <c r="T35" s="78" t="str">
        <f t="shared" si="15"/>
        <v/>
      </c>
      <c r="U35" s="77"/>
      <c r="V35" s="78" t="str">
        <f t="shared" si="17"/>
        <v/>
      </c>
      <c r="W35" s="77">
        <f t="shared" si="18"/>
        <v>44561</v>
      </c>
      <c r="X35" s="78" t="str">
        <f t="shared" si="19"/>
        <v/>
      </c>
    </row>
    <row r="36" spans="1:24" x14ac:dyDescent="0.25">
      <c r="A36" s="80"/>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
    <cfRule type="expression" dxfId="49" priority="49">
      <formula>(WEEKDAY(A5)=7)</formula>
    </cfRule>
    <cfRule type="expression" dxfId="48" priority="50">
      <formula>(WEEKDAY(A5)=1)</formula>
    </cfRule>
  </conditionalFormatting>
  <conditionalFormatting sqref="A6:A35">
    <cfRule type="expression" dxfId="47" priority="47">
      <formula>(WEEKDAY(A6)=7)</formula>
    </cfRule>
    <cfRule type="expression" dxfId="46" priority="48">
      <formula>(WEEKDAY(A6)=1)</formula>
    </cfRule>
  </conditionalFormatting>
  <conditionalFormatting sqref="C5:C33">
    <cfRule type="expression" dxfId="45" priority="45">
      <formula>(WEEKDAY(C5)=7)</formula>
    </cfRule>
    <cfRule type="expression" dxfId="44" priority="46">
      <formula>(WEEKDAY(C5)=1)</formula>
    </cfRule>
  </conditionalFormatting>
  <conditionalFormatting sqref="E5:E35">
    <cfRule type="expression" dxfId="43" priority="43">
      <formula>(WEEKDAY(E5)=7)</formula>
    </cfRule>
    <cfRule type="expression" dxfId="42" priority="44">
      <formula>(WEEKDAY(E5)=1)</formula>
    </cfRule>
  </conditionalFormatting>
  <conditionalFormatting sqref="I5">
    <cfRule type="expression" dxfId="41" priority="41">
      <formula>(WEEKDAY(I5)=7)</formula>
    </cfRule>
    <cfRule type="expression" dxfId="40" priority="42">
      <formula>(WEEKDAY(I5)=1)</formula>
    </cfRule>
  </conditionalFormatting>
  <conditionalFormatting sqref="K5">
    <cfRule type="expression" dxfId="39" priority="39">
      <formula>(WEEKDAY(K5)=7)</formula>
    </cfRule>
    <cfRule type="expression" dxfId="38" priority="40">
      <formula>(WEEKDAY(K5)=1)</formula>
    </cfRule>
  </conditionalFormatting>
  <conditionalFormatting sqref="M5">
    <cfRule type="expression" dxfId="37" priority="37">
      <formula>(WEEKDAY(M5)=7)</formula>
    </cfRule>
    <cfRule type="expression" dxfId="36" priority="38">
      <formula>(WEEKDAY(M5)=1)</formula>
    </cfRule>
  </conditionalFormatting>
  <conditionalFormatting sqref="O5">
    <cfRule type="expression" dxfId="35" priority="35">
      <formula>(WEEKDAY(O5)=7)</formula>
    </cfRule>
    <cfRule type="expression" dxfId="34" priority="36">
      <formula>(WEEKDAY(O5)=1)</formula>
    </cfRule>
  </conditionalFormatting>
  <conditionalFormatting sqref="Q5">
    <cfRule type="expression" dxfId="33" priority="33">
      <formula>(WEEKDAY(Q5)=7)</formula>
    </cfRule>
    <cfRule type="expression" dxfId="32" priority="34">
      <formula>(WEEKDAY(Q5)=1)</formula>
    </cfRule>
  </conditionalFormatting>
  <conditionalFormatting sqref="S5">
    <cfRule type="expression" dxfId="31" priority="31">
      <formula>(WEEKDAY(S5)=7)</formula>
    </cfRule>
    <cfRule type="expression" dxfId="30" priority="32">
      <formula>(WEEKDAY(S5)=1)</formula>
    </cfRule>
  </conditionalFormatting>
  <conditionalFormatting sqref="U5">
    <cfRule type="expression" dxfId="29" priority="29">
      <formula>(WEEKDAY(U5)=7)</formula>
    </cfRule>
    <cfRule type="expression" dxfId="28" priority="30">
      <formula>(WEEKDAY(U5)=1)</formula>
    </cfRule>
  </conditionalFormatting>
  <conditionalFormatting sqref="W5">
    <cfRule type="expression" dxfId="27" priority="27">
      <formula>(WEEKDAY(W5)=7)</formula>
    </cfRule>
    <cfRule type="expression" dxfId="26" priority="28">
      <formula>(WEEKDAY(W5)=1)</formula>
    </cfRule>
  </conditionalFormatting>
  <conditionalFormatting sqref="G5:G34 I6:I35 K6:K34 M6:M35 O6:O35 Q6:Q34 S6:S35 U6:U34 W6:W35">
    <cfRule type="expression" dxfId="25" priority="25">
      <formula>(WEEKDAY(G5)=7)</formula>
    </cfRule>
    <cfRule type="expression" dxfId="24" priority="26">
      <formula>(WEEKDAY(G5)=1)</formula>
    </cfRule>
  </conditionalFormatting>
  <conditionalFormatting sqref="D5:D33">
    <cfRule type="expression" dxfId="23" priority="24">
      <formula>(WEEKDAY(C5)=7)</formula>
    </cfRule>
  </conditionalFormatting>
  <conditionalFormatting sqref="D5:D33">
    <cfRule type="expression" dxfId="22" priority="23">
      <formula>(WEEKDAY(C5)=1)</formula>
    </cfRule>
  </conditionalFormatting>
  <conditionalFormatting sqref="F5:F35">
    <cfRule type="expression" dxfId="21" priority="22">
      <formula>(WEEKDAY(E5)=7)</formula>
    </cfRule>
  </conditionalFormatting>
  <conditionalFormatting sqref="F5:F35">
    <cfRule type="expression" dxfId="20" priority="21">
      <formula>(WEEKDAY(E5)=1)</formula>
    </cfRule>
  </conditionalFormatting>
  <conditionalFormatting sqref="H5:H34">
    <cfRule type="expression" dxfId="19" priority="20">
      <formula>(WEEKDAY(G5)=7)</formula>
    </cfRule>
  </conditionalFormatting>
  <conditionalFormatting sqref="H5:H34">
    <cfRule type="expression" dxfId="18" priority="19">
      <formula>(WEEKDAY(G5)=1)</formula>
    </cfRule>
  </conditionalFormatting>
  <conditionalFormatting sqref="B5:B35">
    <cfRule type="expression" dxfId="17" priority="18">
      <formula>(WEEKDAY(A5)=7)</formula>
    </cfRule>
  </conditionalFormatting>
  <conditionalFormatting sqref="B5:B35">
    <cfRule type="expression" dxfId="16" priority="17">
      <formula>(WEEKDAY(A5)=1)</formula>
    </cfRule>
  </conditionalFormatting>
  <conditionalFormatting sqref="J5:J35">
    <cfRule type="expression" dxfId="15" priority="16">
      <formula>(WEEKDAY(I5)=7)</formula>
    </cfRule>
  </conditionalFormatting>
  <conditionalFormatting sqref="J5:J35">
    <cfRule type="expression" dxfId="14" priority="15">
      <formula>(WEEKDAY(I5)=1)</formula>
    </cfRule>
  </conditionalFormatting>
  <conditionalFormatting sqref="L5:L34">
    <cfRule type="expression" dxfId="13" priority="14">
      <formula>(WEEKDAY(K5)=7)</formula>
    </cfRule>
  </conditionalFormatting>
  <conditionalFormatting sqref="L5:L34">
    <cfRule type="expression" dxfId="12" priority="13">
      <formula>(WEEKDAY(K5)=1)</formula>
    </cfRule>
  </conditionalFormatting>
  <conditionalFormatting sqref="N5:N35">
    <cfRule type="expression" dxfId="11" priority="12">
      <formula>(WEEKDAY(M5)=7)</formula>
    </cfRule>
  </conditionalFormatting>
  <conditionalFormatting sqref="N5:N35">
    <cfRule type="expression" dxfId="10" priority="11">
      <formula>(WEEKDAY(M5)=1)</formula>
    </cfRule>
  </conditionalFormatting>
  <conditionalFormatting sqref="P5:P35">
    <cfRule type="expression" dxfId="9" priority="10">
      <formula>(WEEKDAY(O5)=7)</formula>
    </cfRule>
  </conditionalFormatting>
  <conditionalFormatting sqref="P5:P35">
    <cfRule type="expression" dxfId="8" priority="9">
      <formula>(WEEKDAY(O5)=1)</formula>
    </cfRule>
  </conditionalFormatting>
  <conditionalFormatting sqref="R5:R34">
    <cfRule type="expression" dxfId="7" priority="8">
      <formula>(WEEKDAY(Q5)=7)</formula>
    </cfRule>
  </conditionalFormatting>
  <conditionalFormatting sqref="R5:R34">
    <cfRule type="expression" dxfId="6" priority="7">
      <formula>(WEEKDAY(Q5)=1)</formula>
    </cfRule>
  </conditionalFormatting>
  <conditionalFormatting sqref="T5:T35">
    <cfRule type="expression" dxfId="5" priority="6">
      <formula>(WEEKDAY(S5)=7)</formula>
    </cfRule>
  </conditionalFormatting>
  <conditionalFormatting sqref="T5:T35">
    <cfRule type="expression" dxfId="4" priority="5">
      <formula>(WEEKDAY(S5)=1)</formula>
    </cfRule>
  </conditionalFormatting>
  <conditionalFormatting sqref="V5:V34">
    <cfRule type="expression" dxfId="3" priority="4">
      <formula>(WEEKDAY(U5)=7)</formula>
    </cfRule>
  </conditionalFormatting>
  <conditionalFormatting sqref="V5:V34">
    <cfRule type="expression" dxfId="2" priority="3">
      <formula>(WEEKDAY(U5)=1)</formula>
    </cfRule>
  </conditionalFormatting>
  <conditionalFormatting sqref="X5:X35">
    <cfRule type="expression" dxfId="1" priority="2">
      <formula>(WEEKDAY(W5)=7)</formula>
    </cfRule>
  </conditionalFormatting>
  <conditionalFormatting sqref="X5:X35">
    <cfRule type="expression" dxfId="0" priority="1">
      <formula>(WEEKDAY(W5)=1)</formula>
    </cfRule>
  </conditionalFormatting>
  <printOptions horizontalCentered="1" verticalCentered="1"/>
  <pageMargins left="0.39370078740157483" right="0.39370078740157483" top="0.39370078740157483" bottom="0.3937007874015748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XFD47"/>
  <sheetViews>
    <sheetView showGridLines="0" workbookViewId="0">
      <selection activeCell="A5" sqref="A5"/>
    </sheetView>
  </sheetViews>
  <sheetFormatPr baseColWidth="10" defaultColWidth="0" defaultRowHeight="15" customHeight="1" x14ac:dyDescent="0.25"/>
  <cols>
    <col min="1" max="1" width="75.7109375" customWidth="1"/>
    <col min="2" max="2" width="11.42578125" customWidth="1"/>
    <col min="3" max="3" width="26.140625" customWidth="1"/>
    <col min="4" max="16383" width="11.42578125" hidden="1"/>
    <col min="16384" max="16384" width="8.140625" hidden="1" customWidth="1"/>
  </cols>
  <sheetData>
    <row r="1" spans="1:4" ht="22.5" x14ac:dyDescent="0.4">
      <c r="A1" s="28" t="s">
        <v>117</v>
      </c>
      <c r="B1" s="29"/>
      <c r="C1" s="30"/>
    </row>
    <row r="2" spans="1:4" x14ac:dyDescent="0.25">
      <c r="A2" s="31" t="s">
        <v>120</v>
      </c>
      <c r="B2" s="29"/>
      <c r="C2" s="29"/>
    </row>
    <row r="3" spans="1:4" x14ac:dyDescent="0.25">
      <c r="A3" s="127"/>
      <c r="B3" s="127"/>
      <c r="C3" s="127"/>
    </row>
    <row r="4" spans="1:4" x14ac:dyDescent="0.25">
      <c r="A4" s="32"/>
      <c r="B4" s="32"/>
      <c r="C4" s="32"/>
      <c r="D4" s="131"/>
    </row>
    <row r="5" spans="1:4" ht="16.5" x14ac:dyDescent="0.3">
      <c r="A5" s="33" t="s">
        <v>55</v>
      </c>
      <c r="B5" s="33"/>
      <c r="C5" s="33"/>
      <c r="D5" s="131"/>
    </row>
    <row r="6" spans="1:4" ht="49.5" x14ac:dyDescent="0.25">
      <c r="A6" s="35" t="s">
        <v>103</v>
      </c>
    </row>
    <row r="7" spans="1:4" ht="30" customHeight="1" x14ac:dyDescent="0.25">
      <c r="A7" s="133" t="s">
        <v>125</v>
      </c>
      <c r="B7" s="132"/>
    </row>
    <row r="8" spans="1:4" ht="16.5" x14ac:dyDescent="0.3">
      <c r="A8" s="33" t="s">
        <v>56</v>
      </c>
      <c r="B8" s="34"/>
      <c r="C8" s="34"/>
    </row>
    <row r="9" spans="1:4" ht="165" x14ac:dyDescent="0.25">
      <c r="A9" s="35" t="s">
        <v>82</v>
      </c>
    </row>
    <row r="10" spans="1:4" ht="300" x14ac:dyDescent="0.25">
      <c r="A10" s="59" t="s">
        <v>83</v>
      </c>
      <c r="B10" s="36"/>
    </row>
    <row r="11" spans="1:4" ht="16.5" x14ac:dyDescent="0.3">
      <c r="A11" s="33" t="s">
        <v>57</v>
      </c>
      <c r="B11" s="37"/>
      <c r="C11" s="37"/>
    </row>
    <row r="12" spans="1:4" ht="33" x14ac:dyDescent="0.25">
      <c r="A12" s="35" t="s">
        <v>67</v>
      </c>
    </row>
    <row r="13" spans="1:4" x14ac:dyDescent="0.25">
      <c r="A13" s="38"/>
    </row>
    <row r="14" spans="1:4" x14ac:dyDescent="0.25">
      <c r="B14" s="36"/>
    </row>
    <row r="15" spans="1:4" x14ac:dyDescent="0.25">
      <c r="A15" s="39"/>
      <c r="B15" s="36"/>
    </row>
    <row r="16" spans="1:4" ht="15.75" x14ac:dyDescent="0.3">
      <c r="A16" s="81" t="s">
        <v>58</v>
      </c>
    </row>
    <row r="17" spans="1:3" x14ac:dyDescent="0.25">
      <c r="A17" s="68" t="s">
        <v>89</v>
      </c>
      <c r="B17" s="41"/>
      <c r="C17" s="41"/>
    </row>
    <row r="18" spans="1:3" x14ac:dyDescent="0.25">
      <c r="A18" s="40"/>
      <c r="B18" s="41"/>
      <c r="C18" s="41"/>
    </row>
    <row r="19" spans="1:3" x14ac:dyDescent="0.25">
      <c r="A19" s="42" t="s">
        <v>59</v>
      </c>
      <c r="B19" s="43"/>
    </row>
    <row r="20" spans="1:3" x14ac:dyDescent="0.25">
      <c r="A20" s="42" t="s">
        <v>104</v>
      </c>
      <c r="B20" s="43"/>
    </row>
    <row r="21" spans="1:3" x14ac:dyDescent="0.25">
      <c r="A21" s="42" t="s">
        <v>105</v>
      </c>
      <c r="B21" s="43"/>
    </row>
    <row r="22" spans="1:3" x14ac:dyDescent="0.25">
      <c r="A22" s="42" t="s">
        <v>106</v>
      </c>
      <c r="B22" s="43"/>
    </row>
    <row r="23" spans="1:3" x14ac:dyDescent="0.25">
      <c r="A23" s="42" t="s">
        <v>60</v>
      </c>
      <c r="B23" s="43"/>
    </row>
    <row r="24" spans="1:3" x14ac:dyDescent="0.25">
      <c r="A24" s="42" t="s">
        <v>115</v>
      </c>
      <c r="B24" s="43"/>
      <c r="C24" s="45"/>
    </row>
    <row r="25" spans="1:3" x14ac:dyDescent="0.25">
      <c r="A25" s="42" t="s">
        <v>61</v>
      </c>
    </row>
    <row r="26" spans="1:3" x14ac:dyDescent="0.25">
      <c r="A26" s="42" t="s">
        <v>62</v>
      </c>
    </row>
    <row r="27" spans="1:3" x14ac:dyDescent="0.25">
      <c r="A27" s="42" t="s">
        <v>63</v>
      </c>
    </row>
    <row r="28" spans="1:3" x14ac:dyDescent="0.25">
      <c r="A28" s="42" t="s">
        <v>64</v>
      </c>
    </row>
    <row r="29" spans="1:3" x14ac:dyDescent="0.25">
      <c r="A29" s="42" t="s">
        <v>65</v>
      </c>
    </row>
    <row r="31" spans="1:3" ht="15.75" x14ac:dyDescent="0.3">
      <c r="A31" s="44" t="s">
        <v>66</v>
      </c>
    </row>
    <row r="34" spans="1:1" x14ac:dyDescent="0.25">
      <c r="A34" s="61" t="s">
        <v>84</v>
      </c>
    </row>
    <row r="35" spans="1:1" ht="15" customHeight="1" x14ac:dyDescent="0.25">
      <c r="A35" s="62" t="s">
        <v>85</v>
      </c>
    </row>
    <row r="36" spans="1:1" ht="30" x14ac:dyDescent="0.25">
      <c r="A36" s="36" t="s">
        <v>86</v>
      </c>
    </row>
    <row r="37" spans="1:1" ht="15" customHeight="1" x14ac:dyDescent="0.25">
      <c r="A37" s="82" t="s">
        <v>107</v>
      </c>
    </row>
    <row r="38" spans="1:1" ht="15" customHeight="1" x14ac:dyDescent="0.25">
      <c r="A38" t="s">
        <v>108</v>
      </c>
    </row>
    <row r="39" spans="1:1" ht="15" customHeight="1" x14ac:dyDescent="0.25">
      <c r="A39" s="62" t="s">
        <v>88</v>
      </c>
    </row>
    <row r="40" spans="1:1" ht="15" customHeight="1" x14ac:dyDescent="0.25">
      <c r="A40" t="s">
        <v>109</v>
      </c>
    </row>
    <row r="41" spans="1:1" ht="15" customHeight="1" x14ac:dyDescent="0.25">
      <c r="A41" t="s">
        <v>110</v>
      </c>
    </row>
    <row r="42" spans="1:1" ht="15" customHeight="1" x14ac:dyDescent="0.25">
      <c r="A42" s="62" t="s">
        <v>111</v>
      </c>
    </row>
    <row r="43" spans="1:1" ht="15" customHeight="1" x14ac:dyDescent="0.25">
      <c r="A43" t="s">
        <v>112</v>
      </c>
    </row>
    <row r="44" spans="1:1" ht="15" customHeight="1" x14ac:dyDescent="0.25">
      <c r="A44" s="62" t="s">
        <v>118</v>
      </c>
    </row>
    <row r="45" spans="1:1" ht="15" customHeight="1" x14ac:dyDescent="0.25">
      <c r="A45" t="s">
        <v>119</v>
      </c>
    </row>
    <row r="46" spans="1:1" ht="15" customHeight="1" x14ac:dyDescent="0.25">
      <c r="A46" s="62" t="s">
        <v>121</v>
      </c>
    </row>
    <row r="47" spans="1:1" ht="15" customHeight="1" x14ac:dyDescent="0.25">
      <c r="A47" t="s">
        <v>122</v>
      </c>
    </row>
  </sheetData>
  <mergeCells count="2">
    <mergeCell ref="A3:C3"/>
    <mergeCell ref="A7:B7"/>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 ref="C4:D5" r:id="rId13" display="&gt;&gt; entdecke hier den Personalplaner - Pro" xr:uid="{C23A829E-B4A6-4FD6-90F6-A41E392975FC}"/>
    <hyperlink ref="A7:B7" r:id="rId14" display="&gt;&gt; entdecke hier den Personalplaner - Pro mit vielen zusätzlichen Funktionen" xr:uid="{CFA472C2-7FEB-40E0-B949-EA25DBF501A8}"/>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2021</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V5.1 - 2021</dc:title>
  <dc:subject>Personalplaner</dc:subject>
  <dc:creator>TM</dc:creator>
  <cp:keywords>Planung</cp:keywords>
  <dc:description>Excel-Vorlage eines einfachen Personalplaners.</dc:description>
  <cp:lastModifiedBy>TM</cp:lastModifiedBy>
  <cp:lastPrinted>2020-10-18T08:28:34Z</cp:lastPrinted>
  <dcterms:created xsi:type="dcterms:W3CDTF">2016-06-30T18:29:31Z</dcterms:created>
  <dcterms:modified xsi:type="dcterms:W3CDTF">2020-11-10T19:51:16Z</dcterms:modified>
  <cp:category>Planung</cp:category>
  <cp:version>5.1</cp:version>
</cp:coreProperties>
</file>