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mc:AlternateContent xmlns:mc="http://schemas.openxmlformats.org/markup-compatibility/2006">
    <mc:Choice Requires="x15">
      <x15ac:absPath xmlns:x15ac="http://schemas.microsoft.com/office/spreadsheetml/2010/11/ac" url="C:\Website - Alle_meine_Vorlagen.de\Hochgeladen\102 Ausleihliste\Update vom 03.09.2024\"/>
    </mc:Choice>
  </mc:AlternateContent>
  <xr:revisionPtr revIDLastSave="0" documentId="13_ncr:1_{F69B3E5F-8177-4F0D-92D7-95BA7CF0686B}" xr6:coauthVersionLast="47" xr6:coauthVersionMax="47" xr10:uidLastSave="{00000000-0000-0000-0000-000000000000}"/>
  <bookViews>
    <workbookView xWindow="28680" yWindow="-120" windowWidth="38640" windowHeight="21120" xr2:uid="{00000000-000D-0000-FFFF-FFFF00000000}"/>
  </bookViews>
  <sheets>
    <sheet name="Ausleihübersicht" sheetId="1" r:id="rId1"/>
    <sheet name="Einstellungen" sheetId="3" r:id="rId2"/>
    <sheet name="Leihgüter" sheetId="4" r:id="rId3"/>
    <sheet name="Info" sheetId="5" r:id="rId4"/>
  </sheets>
  <definedNames>
    <definedName name="_xlnm._FilterDatabase" localSheetId="0" hidden="1">Ausleihübersicht!$B$5:$P$395</definedName>
    <definedName name="April">Ausleihübersicht!$A$103</definedName>
    <definedName name="August">Ausleihübersicht!$A$233</definedName>
    <definedName name="Dezember">Ausleihübersicht!$A$363</definedName>
    <definedName name="_xlnm.Print_Titles" localSheetId="0">Ausleihübersicht!$1:$5</definedName>
    <definedName name="Februar">Ausleihübersicht!$A$39</definedName>
    <definedName name="Januar">Ausleihübersicht!$A$6</definedName>
    <definedName name="Juli">Ausleihübersicht!$A$200</definedName>
    <definedName name="Juni">Ausleihübersicht!$A$168</definedName>
    <definedName name="Kalenderjahr">Einstellungen!$C$2</definedName>
    <definedName name="Maerz">Ausleihübersicht!$A$70</definedName>
    <definedName name="Mai">Ausleihübersicht!$A$135</definedName>
    <definedName name="November">Ausleihübersicht!$A$331</definedName>
    <definedName name="Oktober">Ausleihübersicht!$A$298</definedName>
    <definedName name="September">Ausleihübersicht!$A$266</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 l="1"/>
  <c r="N5" i="1"/>
  <c r="M5" i="1"/>
  <c r="L5" i="1"/>
  <c r="K5" i="1"/>
  <c r="J5" i="1"/>
  <c r="I5" i="1"/>
  <c r="H5" i="1"/>
  <c r="G5" i="1"/>
  <c r="F5" i="1"/>
  <c r="O2" i="1" l="1"/>
  <c r="O3" i="1"/>
  <c r="O4" i="1"/>
  <c r="O1" i="1"/>
  <c r="N2" i="1"/>
  <c r="N3" i="1"/>
  <c r="N4" i="1"/>
  <c r="N1" i="1"/>
  <c r="M2" i="1"/>
  <c r="M3" i="1"/>
  <c r="M4" i="1"/>
  <c r="M1" i="1"/>
  <c r="L2" i="1"/>
  <c r="L3" i="1"/>
  <c r="L4" i="1"/>
  <c r="L1" i="1"/>
  <c r="K4" i="1"/>
  <c r="K3" i="1"/>
  <c r="K2" i="1"/>
  <c r="K1" i="1" l="1"/>
  <c r="B1" i="1" l="1"/>
  <c r="B7" i="1" l="1"/>
  <c r="B6" i="1" s="1"/>
  <c r="G124" i="3" l="1"/>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8" i="3"/>
  <c r="G9" i="3"/>
  <c r="G10" i="3"/>
  <c r="G11" i="3"/>
  <c r="G12" i="3"/>
  <c r="G13" i="3"/>
  <c r="G14" i="3"/>
  <c r="G15" i="3"/>
  <c r="G16" i="3"/>
  <c r="G17" i="3"/>
  <c r="G18" i="3"/>
  <c r="G19" i="3"/>
  <c r="G20" i="3"/>
  <c r="G21" i="3"/>
  <c r="G22" i="3"/>
  <c r="G23" i="3"/>
  <c r="G24" i="3"/>
  <c r="G7" i="3"/>
  <c r="P38" i="1" l="1"/>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2" i="3"/>
  <c r="B21" i="3"/>
  <c r="B121" i="3"/>
  <c r="B15" i="3"/>
  <c r="B39" i="3"/>
  <c r="B9" i="3"/>
  <c r="B16" i="3"/>
  <c r="B17" i="3" s="1"/>
  <c r="B18" i="3" s="1"/>
  <c r="B19" i="3" s="1"/>
  <c r="P7" i="1" l="1"/>
  <c r="B8" i="1"/>
  <c r="D7" i="1"/>
  <c r="C7" i="1"/>
  <c r="B8" i="3"/>
  <c r="B14" i="3"/>
  <c r="B10" i="3"/>
  <c r="B13" i="3"/>
  <c r="B12" i="3"/>
  <c r="E7" i="1" l="1"/>
  <c r="B9" i="1"/>
  <c r="P9" i="1" s="1"/>
  <c r="P8" i="1"/>
  <c r="D8" i="1"/>
  <c r="C8" i="1"/>
  <c r="E8" i="1"/>
  <c r="B10" i="1" l="1"/>
  <c r="P10" i="1" s="1"/>
  <c r="D9" i="1"/>
  <c r="E9" i="1"/>
  <c r="C9" i="1"/>
  <c r="E10" i="1" l="1"/>
  <c r="B11" i="1"/>
  <c r="C11" i="1" s="1"/>
  <c r="C10" i="1"/>
  <c r="D10" i="1"/>
  <c r="P11" i="1" l="1"/>
  <c r="B12" i="1"/>
  <c r="C12" i="1" s="1"/>
  <c r="E11" i="1"/>
  <c r="D11" i="1"/>
  <c r="P12" i="1" l="1"/>
  <c r="B13" i="1"/>
  <c r="C13" i="1" s="1"/>
  <c r="E12" i="1"/>
  <c r="D12" i="1"/>
  <c r="P13" i="1" l="1"/>
  <c r="B14" i="1"/>
  <c r="C14" i="1" s="1"/>
  <c r="E13" i="1"/>
  <c r="D13" i="1"/>
  <c r="P14" i="1" l="1"/>
  <c r="B15" i="1"/>
  <c r="C15" i="1" s="1"/>
  <c r="E14" i="1"/>
  <c r="D14" i="1"/>
  <c r="D15" i="1" l="1"/>
  <c r="P15" i="1"/>
  <c r="E15" i="1"/>
  <c r="B16" i="1"/>
  <c r="E16" i="1" s="1"/>
  <c r="D16" i="1" l="1"/>
  <c r="C16" i="1"/>
  <c r="P16" i="1"/>
  <c r="B17" i="1"/>
  <c r="E17" i="1" s="1"/>
  <c r="D17" i="1" l="1"/>
  <c r="C17" i="1"/>
  <c r="P17" i="1"/>
  <c r="B18" i="1"/>
  <c r="P18" i="1" s="1"/>
  <c r="E18" i="1" l="1"/>
  <c r="B19" i="1"/>
  <c r="C19" i="1" s="1"/>
  <c r="D18" i="1"/>
  <c r="C18" i="1"/>
  <c r="P19" i="1" l="1"/>
  <c r="B20" i="1"/>
  <c r="C20" i="1" s="1"/>
  <c r="E19" i="1"/>
  <c r="D19" i="1"/>
  <c r="P20" i="1" l="1"/>
  <c r="B21" i="1"/>
  <c r="D21" i="1" s="1"/>
  <c r="E20" i="1"/>
  <c r="D20" i="1"/>
  <c r="P21" i="1" l="1"/>
  <c r="B22" i="1"/>
  <c r="C22" i="1" s="1"/>
  <c r="E21" i="1"/>
  <c r="C21" i="1"/>
  <c r="P22" i="1" l="1"/>
  <c r="B23" i="1"/>
  <c r="D23" i="1" s="1"/>
  <c r="E22" i="1"/>
  <c r="D22" i="1"/>
  <c r="B24" i="1" l="1"/>
  <c r="P24" i="1" s="1"/>
  <c r="P23" i="1"/>
  <c r="E23" i="1"/>
  <c r="C23" i="1"/>
  <c r="B25" i="1" l="1"/>
  <c r="B26" i="1" s="1"/>
  <c r="E24" i="1"/>
  <c r="D24" i="1"/>
  <c r="C24" i="1"/>
  <c r="D25" i="1"/>
  <c r="C25" i="1"/>
  <c r="P25" i="1" l="1"/>
  <c r="E25" i="1"/>
  <c r="E26" i="1"/>
  <c r="P26" i="1"/>
  <c r="C26" i="1"/>
  <c r="D26" i="1"/>
  <c r="B27" i="1"/>
  <c r="E27" i="1" l="1"/>
  <c r="P27" i="1"/>
  <c r="C27" i="1"/>
  <c r="D27" i="1"/>
  <c r="B28" i="1"/>
  <c r="E28" i="1" l="1"/>
  <c r="P28" i="1"/>
  <c r="D28" i="1"/>
  <c r="C28" i="1"/>
  <c r="B29" i="1"/>
  <c r="E29" i="1" l="1"/>
  <c r="P29" i="1"/>
  <c r="D29" i="1"/>
  <c r="C29" i="1"/>
  <c r="B30" i="1"/>
  <c r="E30" i="1" l="1"/>
  <c r="P30" i="1"/>
  <c r="C30" i="1"/>
  <c r="D30" i="1"/>
  <c r="B31" i="1"/>
  <c r="E31" i="1" l="1"/>
  <c r="P31" i="1"/>
  <c r="C31" i="1"/>
  <c r="D31" i="1"/>
  <c r="B32" i="1"/>
  <c r="E32" i="1" l="1"/>
  <c r="P32" i="1"/>
  <c r="C32" i="1"/>
  <c r="D32" i="1"/>
  <c r="B33" i="1"/>
  <c r="E33" i="1" l="1"/>
  <c r="P33" i="1"/>
  <c r="C33" i="1"/>
  <c r="D33" i="1"/>
  <c r="B34" i="1"/>
  <c r="E34" i="1" l="1"/>
  <c r="P34" i="1"/>
  <c r="C34" i="1"/>
  <c r="D34" i="1"/>
  <c r="B35" i="1"/>
  <c r="E35" i="1" l="1"/>
  <c r="P35" i="1"/>
  <c r="C35" i="1"/>
  <c r="D35" i="1"/>
  <c r="B36" i="1"/>
  <c r="E36" i="1" l="1"/>
  <c r="P36" i="1"/>
  <c r="C36" i="1"/>
  <c r="D36" i="1"/>
  <c r="B37" i="1"/>
  <c r="P37" i="1" s="1"/>
  <c r="E37" i="1" l="1"/>
  <c r="C37" i="1"/>
  <c r="D37" i="1"/>
  <c r="B40" i="1"/>
  <c r="B39" i="1" s="1"/>
  <c r="P40" i="1" l="1"/>
  <c r="E40" i="1"/>
  <c r="C40" i="1"/>
  <c r="D40" i="1"/>
  <c r="B41" i="1"/>
  <c r="E41" i="1" l="1"/>
  <c r="P41" i="1"/>
  <c r="C41" i="1"/>
  <c r="B42" i="1"/>
  <c r="D41" i="1"/>
  <c r="E42" i="1" l="1"/>
  <c r="P42" i="1"/>
  <c r="D42" i="1"/>
  <c r="C42" i="1"/>
  <c r="B43" i="1"/>
  <c r="E43" i="1" l="1"/>
  <c r="P43" i="1"/>
  <c r="C43" i="1"/>
  <c r="D43" i="1"/>
  <c r="B44" i="1"/>
  <c r="E44" i="1" l="1"/>
  <c r="P44" i="1"/>
  <c r="D44" i="1"/>
  <c r="C44" i="1"/>
  <c r="B45" i="1"/>
  <c r="E45" i="1" l="1"/>
  <c r="P45" i="1"/>
  <c r="D45" i="1"/>
  <c r="C45" i="1"/>
  <c r="B46" i="1"/>
  <c r="E46" i="1" l="1"/>
  <c r="P46" i="1"/>
  <c r="D46" i="1"/>
  <c r="C46" i="1"/>
  <c r="B47" i="1"/>
  <c r="E47" i="1" l="1"/>
  <c r="P47" i="1"/>
  <c r="D47" i="1"/>
  <c r="C47" i="1"/>
  <c r="B48" i="1"/>
  <c r="E48" i="1" l="1"/>
  <c r="P48" i="1"/>
  <c r="D48" i="1"/>
  <c r="C48" i="1"/>
  <c r="B49" i="1"/>
  <c r="E49" i="1" l="1"/>
  <c r="P49" i="1"/>
  <c r="C49" i="1"/>
  <c r="D49" i="1"/>
  <c r="B50" i="1"/>
  <c r="E50" i="1" l="1"/>
  <c r="P50" i="1"/>
  <c r="D50" i="1"/>
  <c r="B51" i="1"/>
  <c r="C50" i="1"/>
  <c r="E51" i="1" l="1"/>
  <c r="P51" i="1"/>
  <c r="D51" i="1"/>
  <c r="C51" i="1"/>
  <c r="B52" i="1"/>
  <c r="E52" i="1" l="1"/>
  <c r="P52" i="1"/>
  <c r="C52" i="1"/>
  <c r="D52" i="1"/>
  <c r="B53" i="1"/>
  <c r="E53" i="1" l="1"/>
  <c r="P53" i="1"/>
  <c r="C53" i="1"/>
  <c r="D53" i="1"/>
  <c r="B54" i="1"/>
  <c r="E54" i="1" l="1"/>
  <c r="P54" i="1"/>
  <c r="C54" i="1"/>
  <c r="D54" i="1"/>
  <c r="B55" i="1"/>
  <c r="E55" i="1" l="1"/>
  <c r="P55" i="1"/>
  <c r="C55" i="1"/>
  <c r="D55" i="1"/>
  <c r="B56" i="1"/>
  <c r="E56" i="1" l="1"/>
  <c r="P56" i="1"/>
  <c r="C56" i="1"/>
  <c r="D56" i="1"/>
  <c r="B57" i="1"/>
  <c r="E57" i="1" l="1"/>
  <c r="P57" i="1"/>
  <c r="C57" i="1"/>
  <c r="D57" i="1"/>
  <c r="B58" i="1"/>
  <c r="E58" i="1" l="1"/>
  <c r="P58" i="1"/>
  <c r="C58" i="1"/>
  <c r="D58" i="1"/>
  <c r="B59" i="1"/>
  <c r="E59" i="1" l="1"/>
  <c r="P59" i="1"/>
  <c r="C59" i="1"/>
  <c r="D59" i="1"/>
  <c r="B60" i="1"/>
  <c r="E60" i="1" l="1"/>
  <c r="P60" i="1"/>
  <c r="C60" i="1"/>
  <c r="D60" i="1"/>
  <c r="B61" i="1"/>
  <c r="E61" i="1" l="1"/>
  <c r="P61" i="1"/>
  <c r="D61" i="1"/>
  <c r="C61" i="1"/>
  <c r="B62" i="1"/>
  <c r="E62" i="1" l="1"/>
  <c r="P62" i="1"/>
  <c r="D62" i="1"/>
  <c r="C62" i="1"/>
  <c r="B63" i="1"/>
  <c r="E63" i="1" l="1"/>
  <c r="P63" i="1"/>
  <c r="D63" i="1"/>
  <c r="C63" i="1"/>
  <c r="B64" i="1"/>
  <c r="E64" i="1" l="1"/>
  <c r="P64" i="1"/>
  <c r="C64" i="1"/>
  <c r="D64" i="1"/>
  <c r="B65" i="1"/>
  <c r="E65" i="1" l="1"/>
  <c r="P65" i="1"/>
  <c r="C65" i="1"/>
  <c r="D65" i="1"/>
  <c r="B66" i="1"/>
  <c r="E66" i="1" l="1"/>
  <c r="P66" i="1"/>
  <c r="C66" i="1"/>
  <c r="D66" i="1"/>
  <c r="B67" i="1"/>
  <c r="E67" i="1" l="1"/>
  <c r="P67" i="1"/>
  <c r="D67" i="1"/>
  <c r="C67" i="1"/>
  <c r="B68" i="1"/>
  <c r="P68" i="1" s="1"/>
  <c r="E68" i="1" l="1"/>
  <c r="C68" i="1"/>
  <c r="D68" i="1"/>
  <c r="B71" i="1"/>
  <c r="B70" i="1" l="1"/>
  <c r="P71" i="1"/>
  <c r="E71" i="1"/>
  <c r="D71" i="1"/>
  <c r="C71" i="1"/>
  <c r="B72" i="1"/>
  <c r="E72" i="1" l="1"/>
  <c r="P72" i="1"/>
  <c r="D72" i="1"/>
  <c r="C72" i="1"/>
  <c r="B73" i="1"/>
  <c r="E73" i="1" l="1"/>
  <c r="P73" i="1"/>
  <c r="C73" i="1"/>
  <c r="D73" i="1"/>
  <c r="B74" i="1"/>
  <c r="E74" i="1" l="1"/>
  <c r="P74" i="1"/>
  <c r="D74" i="1"/>
  <c r="C74" i="1"/>
  <c r="B75" i="1"/>
  <c r="E75" i="1" l="1"/>
  <c r="P75" i="1"/>
  <c r="C75" i="1"/>
  <c r="D75" i="1"/>
  <c r="B76" i="1"/>
  <c r="E76" i="1" l="1"/>
  <c r="P76" i="1"/>
  <c r="D76" i="1"/>
  <c r="C76" i="1"/>
  <c r="B77" i="1"/>
  <c r="E77" i="1" l="1"/>
  <c r="P77" i="1"/>
  <c r="D77" i="1"/>
  <c r="C77" i="1"/>
  <c r="B78" i="1"/>
  <c r="E78" i="1" l="1"/>
  <c r="P78" i="1"/>
  <c r="D78" i="1"/>
  <c r="C78" i="1"/>
  <c r="B79" i="1"/>
  <c r="E79" i="1" l="1"/>
  <c r="P79" i="1"/>
  <c r="D79" i="1"/>
  <c r="C79" i="1"/>
  <c r="B80" i="1"/>
  <c r="E80" i="1" l="1"/>
  <c r="P80" i="1"/>
  <c r="C80" i="1"/>
  <c r="D80" i="1"/>
  <c r="B81" i="1"/>
  <c r="E81" i="1" l="1"/>
  <c r="P81" i="1"/>
  <c r="C81" i="1"/>
  <c r="D81" i="1"/>
  <c r="B82" i="1"/>
  <c r="E82" i="1" l="1"/>
  <c r="P82" i="1"/>
  <c r="C82" i="1"/>
  <c r="B83" i="1"/>
  <c r="D82" i="1"/>
  <c r="E83" i="1" l="1"/>
  <c r="P83" i="1"/>
  <c r="C83" i="1"/>
  <c r="D83" i="1"/>
  <c r="B84" i="1"/>
  <c r="E84" i="1" l="1"/>
  <c r="P84" i="1"/>
  <c r="D84" i="1"/>
  <c r="C84" i="1"/>
  <c r="B85" i="1"/>
  <c r="E85" i="1" l="1"/>
  <c r="P85" i="1"/>
  <c r="C85" i="1"/>
  <c r="D85" i="1"/>
  <c r="B86" i="1"/>
  <c r="E86" i="1" l="1"/>
  <c r="P86" i="1"/>
  <c r="D86" i="1"/>
  <c r="C86" i="1"/>
  <c r="B87" i="1"/>
  <c r="E87" i="1" l="1"/>
  <c r="P87" i="1"/>
  <c r="D87" i="1"/>
  <c r="C87" i="1"/>
  <c r="B88" i="1"/>
  <c r="E88" i="1" l="1"/>
  <c r="P88" i="1"/>
  <c r="D88" i="1"/>
  <c r="C88" i="1"/>
  <c r="B89" i="1"/>
  <c r="E89" i="1" l="1"/>
  <c r="P89" i="1"/>
  <c r="D89" i="1"/>
  <c r="C89" i="1"/>
  <c r="B90" i="1"/>
  <c r="E90" i="1" l="1"/>
  <c r="P90" i="1"/>
  <c r="D90" i="1"/>
  <c r="C90" i="1"/>
  <c r="B91" i="1"/>
  <c r="E91" i="1" l="1"/>
  <c r="P91" i="1"/>
  <c r="C91" i="1"/>
  <c r="D91" i="1"/>
  <c r="B92" i="1"/>
  <c r="E92" i="1" l="1"/>
  <c r="P92" i="1"/>
  <c r="D92" i="1"/>
  <c r="C92" i="1"/>
  <c r="B93" i="1"/>
  <c r="E93" i="1" l="1"/>
  <c r="P93" i="1"/>
  <c r="D93" i="1"/>
  <c r="C93" i="1"/>
  <c r="B94" i="1"/>
  <c r="E94" i="1" l="1"/>
  <c r="P94" i="1"/>
  <c r="D94" i="1"/>
  <c r="C94" i="1"/>
  <c r="B95" i="1"/>
  <c r="E95" i="1" l="1"/>
  <c r="P95" i="1"/>
  <c r="D95" i="1"/>
  <c r="C95" i="1"/>
  <c r="B96" i="1"/>
  <c r="E96" i="1" l="1"/>
  <c r="P96" i="1"/>
  <c r="C96" i="1"/>
  <c r="D96" i="1"/>
  <c r="B97" i="1"/>
  <c r="E97" i="1" l="1"/>
  <c r="P97" i="1"/>
  <c r="C97" i="1"/>
  <c r="D97" i="1"/>
  <c r="B98" i="1"/>
  <c r="E98" i="1" l="1"/>
  <c r="P98" i="1"/>
  <c r="C98" i="1"/>
  <c r="D98" i="1"/>
  <c r="B99" i="1"/>
  <c r="E99" i="1" l="1"/>
  <c r="P99" i="1"/>
  <c r="C99" i="1"/>
  <c r="D99" i="1"/>
  <c r="B100" i="1"/>
  <c r="E100" i="1" l="1"/>
  <c r="P100" i="1"/>
  <c r="D100" i="1"/>
  <c r="C100" i="1"/>
  <c r="B101" i="1"/>
  <c r="E101" i="1" l="1"/>
  <c r="P101" i="1"/>
  <c r="D101" i="1"/>
  <c r="C101" i="1"/>
  <c r="B104" i="1"/>
  <c r="B103" i="1" l="1"/>
  <c r="P104" i="1"/>
  <c r="E104" i="1"/>
  <c r="C104" i="1"/>
  <c r="D104" i="1"/>
  <c r="B105" i="1"/>
  <c r="E105" i="1" l="1"/>
  <c r="P105" i="1"/>
  <c r="C105" i="1"/>
  <c r="D105" i="1"/>
  <c r="B106" i="1"/>
  <c r="E106" i="1" l="1"/>
  <c r="P106" i="1"/>
  <c r="D106" i="1"/>
  <c r="C106" i="1"/>
  <c r="B107" i="1"/>
  <c r="E107" i="1" l="1"/>
  <c r="P107" i="1"/>
  <c r="D107" i="1"/>
  <c r="C107" i="1"/>
  <c r="B108" i="1"/>
  <c r="E108" i="1" l="1"/>
  <c r="P108" i="1"/>
  <c r="D108" i="1"/>
  <c r="C108" i="1"/>
  <c r="B109" i="1"/>
  <c r="E109" i="1" l="1"/>
  <c r="P109" i="1"/>
  <c r="C109" i="1"/>
  <c r="D109" i="1"/>
  <c r="B110" i="1"/>
  <c r="E110" i="1" l="1"/>
  <c r="P110" i="1"/>
  <c r="D110" i="1"/>
  <c r="C110" i="1"/>
  <c r="B111" i="1"/>
  <c r="E111" i="1" l="1"/>
  <c r="P111" i="1"/>
  <c r="D111" i="1"/>
  <c r="C111" i="1"/>
  <c r="B112" i="1"/>
  <c r="E112" i="1" l="1"/>
  <c r="P112" i="1"/>
  <c r="C112" i="1"/>
  <c r="D112" i="1"/>
  <c r="B113" i="1"/>
  <c r="E113" i="1" l="1"/>
  <c r="P113" i="1"/>
  <c r="D113" i="1"/>
  <c r="C113" i="1"/>
  <c r="B114" i="1"/>
  <c r="E114" i="1" l="1"/>
  <c r="P114" i="1"/>
  <c r="C114" i="1"/>
  <c r="D114" i="1"/>
  <c r="B115" i="1"/>
  <c r="E115" i="1" l="1"/>
  <c r="P115" i="1"/>
  <c r="D115" i="1"/>
  <c r="B116" i="1"/>
  <c r="C115" i="1"/>
  <c r="E116" i="1" l="1"/>
  <c r="P116" i="1"/>
  <c r="D116" i="1"/>
  <c r="C116" i="1"/>
  <c r="B117" i="1"/>
  <c r="E117" i="1" l="1"/>
  <c r="P117" i="1"/>
  <c r="C117" i="1"/>
  <c r="D117" i="1"/>
  <c r="B118" i="1"/>
  <c r="E118" i="1" l="1"/>
  <c r="P118" i="1"/>
  <c r="C118" i="1"/>
  <c r="D118" i="1"/>
  <c r="B119" i="1"/>
  <c r="E119" i="1" l="1"/>
  <c r="P119" i="1"/>
  <c r="C119" i="1"/>
  <c r="D119" i="1"/>
  <c r="B120" i="1"/>
  <c r="E120" i="1" l="1"/>
  <c r="P120" i="1"/>
  <c r="C120" i="1"/>
  <c r="D120" i="1"/>
  <c r="B121" i="1"/>
  <c r="E121" i="1" l="1"/>
  <c r="P121" i="1"/>
  <c r="C121" i="1"/>
  <c r="D121" i="1"/>
  <c r="B122" i="1"/>
  <c r="E122" i="1" l="1"/>
  <c r="P122" i="1"/>
  <c r="D122" i="1"/>
  <c r="C122" i="1"/>
  <c r="B123" i="1"/>
  <c r="E123" i="1" l="1"/>
  <c r="P123" i="1"/>
  <c r="C123" i="1"/>
  <c r="D123" i="1"/>
  <c r="B124" i="1"/>
  <c r="E124" i="1" l="1"/>
  <c r="P124" i="1"/>
  <c r="D124" i="1"/>
  <c r="C124" i="1"/>
  <c r="B125" i="1"/>
  <c r="E125" i="1" l="1"/>
  <c r="P125" i="1"/>
  <c r="C125" i="1"/>
  <c r="D125" i="1"/>
  <c r="B126" i="1"/>
  <c r="E126" i="1" l="1"/>
  <c r="P126" i="1"/>
  <c r="D126" i="1"/>
  <c r="C126" i="1"/>
  <c r="B127" i="1"/>
  <c r="E127" i="1" l="1"/>
  <c r="P127" i="1"/>
  <c r="D127" i="1"/>
  <c r="C127" i="1"/>
  <c r="B128" i="1"/>
  <c r="E128" i="1" l="1"/>
  <c r="P128" i="1"/>
  <c r="C128" i="1"/>
  <c r="D128" i="1"/>
  <c r="B129" i="1"/>
  <c r="E129" i="1" l="1"/>
  <c r="P129" i="1"/>
  <c r="C129" i="1"/>
  <c r="D129" i="1"/>
  <c r="B130" i="1"/>
  <c r="E130" i="1" l="1"/>
  <c r="P130" i="1"/>
  <c r="C130" i="1"/>
  <c r="D130" i="1"/>
  <c r="B131" i="1"/>
  <c r="E131" i="1" l="1"/>
  <c r="P131" i="1"/>
  <c r="D131" i="1"/>
  <c r="C131" i="1"/>
  <c r="B132" i="1"/>
  <c r="E132" i="1" l="1"/>
  <c r="P132" i="1"/>
  <c r="D132" i="1"/>
  <c r="B133" i="1"/>
  <c r="C132" i="1"/>
  <c r="E133" i="1" l="1"/>
  <c r="P133" i="1"/>
  <c r="C133" i="1"/>
  <c r="D133" i="1"/>
  <c r="B136" i="1"/>
  <c r="B135" i="1" l="1"/>
  <c r="P136" i="1"/>
  <c r="E136" i="1"/>
  <c r="C136" i="1"/>
  <c r="D136" i="1"/>
  <c r="B137" i="1"/>
  <c r="E137" i="1" l="1"/>
  <c r="P137" i="1"/>
  <c r="D137" i="1"/>
  <c r="B138" i="1"/>
  <c r="C137" i="1"/>
  <c r="E138" i="1" l="1"/>
  <c r="P138" i="1"/>
  <c r="D138" i="1"/>
  <c r="C138" i="1"/>
  <c r="B139" i="1"/>
  <c r="E139" i="1" l="1"/>
  <c r="P139" i="1"/>
  <c r="C139" i="1"/>
  <c r="D139" i="1"/>
  <c r="B140" i="1"/>
  <c r="E140" i="1" l="1"/>
  <c r="P140" i="1"/>
  <c r="C140" i="1"/>
  <c r="D140" i="1"/>
  <c r="B141" i="1"/>
  <c r="E141" i="1" l="1"/>
  <c r="P141" i="1"/>
  <c r="C141" i="1"/>
  <c r="D141" i="1"/>
  <c r="B142" i="1"/>
  <c r="E142" i="1" l="1"/>
  <c r="P142" i="1"/>
  <c r="C142" i="1"/>
  <c r="D142" i="1"/>
  <c r="B143" i="1"/>
  <c r="E143" i="1" l="1"/>
  <c r="P143" i="1"/>
  <c r="D143" i="1"/>
  <c r="C143" i="1"/>
  <c r="B144" i="1"/>
  <c r="E144" i="1" l="1"/>
  <c r="P144" i="1"/>
  <c r="C144" i="1"/>
  <c r="D144" i="1"/>
  <c r="B145" i="1"/>
  <c r="E145" i="1" l="1"/>
  <c r="P145" i="1"/>
  <c r="D145" i="1"/>
  <c r="C145" i="1"/>
  <c r="B146" i="1"/>
  <c r="E146" i="1" l="1"/>
  <c r="P146" i="1"/>
  <c r="D146" i="1"/>
  <c r="C146" i="1"/>
  <c r="B147" i="1"/>
  <c r="E147" i="1" l="1"/>
  <c r="P147" i="1"/>
  <c r="C147" i="1"/>
  <c r="B148" i="1"/>
  <c r="D147" i="1"/>
  <c r="E148" i="1" l="1"/>
  <c r="P148" i="1"/>
  <c r="D148" i="1"/>
  <c r="C148" i="1"/>
  <c r="B149" i="1"/>
  <c r="E149" i="1" l="1"/>
  <c r="P149" i="1"/>
  <c r="D149" i="1"/>
  <c r="B150" i="1"/>
  <c r="C149" i="1"/>
  <c r="E150" i="1" l="1"/>
  <c r="P150" i="1"/>
  <c r="D150" i="1"/>
  <c r="C150" i="1"/>
  <c r="B151" i="1"/>
  <c r="E151" i="1" l="1"/>
  <c r="P151" i="1"/>
  <c r="D151" i="1"/>
  <c r="C151" i="1"/>
  <c r="B152" i="1"/>
  <c r="E152" i="1" l="1"/>
  <c r="P152" i="1"/>
  <c r="D152" i="1"/>
  <c r="C152" i="1"/>
  <c r="B153" i="1"/>
  <c r="E153" i="1" l="1"/>
  <c r="P153" i="1"/>
  <c r="C153" i="1"/>
  <c r="D153" i="1"/>
  <c r="B154" i="1"/>
  <c r="E154" i="1" l="1"/>
  <c r="P154" i="1"/>
  <c r="D154" i="1"/>
  <c r="C154" i="1"/>
  <c r="B155" i="1"/>
  <c r="E155" i="1" l="1"/>
  <c r="P155" i="1"/>
  <c r="C155" i="1"/>
  <c r="B156" i="1"/>
  <c r="D155" i="1"/>
  <c r="E156" i="1" l="1"/>
  <c r="P156" i="1"/>
  <c r="C156" i="1"/>
  <c r="D156" i="1"/>
  <c r="B157" i="1"/>
  <c r="E157" i="1" l="1"/>
  <c r="P157" i="1"/>
  <c r="C157" i="1"/>
  <c r="D157" i="1"/>
  <c r="B158" i="1"/>
  <c r="E158" i="1" l="1"/>
  <c r="P158" i="1"/>
  <c r="D158" i="1"/>
  <c r="C158" i="1"/>
  <c r="B159" i="1"/>
  <c r="E159" i="1" l="1"/>
  <c r="P159" i="1"/>
  <c r="D159" i="1"/>
  <c r="B160" i="1"/>
  <c r="C159" i="1"/>
  <c r="E160" i="1" l="1"/>
  <c r="P160" i="1"/>
  <c r="C160" i="1"/>
  <c r="D160" i="1"/>
  <c r="B161" i="1"/>
  <c r="E161" i="1" l="1"/>
  <c r="P161" i="1"/>
  <c r="D161" i="1"/>
  <c r="C161" i="1"/>
  <c r="B162" i="1"/>
  <c r="E162" i="1" l="1"/>
  <c r="P162" i="1"/>
  <c r="C162" i="1"/>
  <c r="D162" i="1"/>
  <c r="B163" i="1"/>
  <c r="E163" i="1" l="1"/>
  <c r="P163" i="1"/>
  <c r="D163" i="1"/>
  <c r="B164" i="1"/>
  <c r="C163" i="1"/>
  <c r="E164" i="1" l="1"/>
  <c r="P164" i="1"/>
  <c r="C164" i="1"/>
  <c r="D164" i="1"/>
  <c r="B165" i="1"/>
  <c r="E165" i="1" l="1"/>
  <c r="P165" i="1"/>
  <c r="D165" i="1"/>
  <c r="C165" i="1"/>
  <c r="B166" i="1"/>
  <c r="E166" i="1" l="1"/>
  <c r="P166" i="1"/>
  <c r="D166" i="1"/>
  <c r="C166" i="1"/>
  <c r="B169" i="1"/>
  <c r="B168" i="1" l="1"/>
  <c r="P169" i="1"/>
  <c r="E169" i="1"/>
  <c r="C169" i="1"/>
  <c r="D169" i="1"/>
  <c r="B170" i="1"/>
  <c r="E170" i="1" l="1"/>
  <c r="P170" i="1"/>
  <c r="C170" i="1"/>
  <c r="B171" i="1"/>
  <c r="D170" i="1"/>
  <c r="E171" i="1" l="1"/>
  <c r="P171" i="1"/>
  <c r="D171" i="1"/>
  <c r="C171" i="1"/>
  <c r="B172" i="1"/>
  <c r="E172" i="1" l="1"/>
  <c r="P172" i="1"/>
  <c r="C172" i="1"/>
  <c r="D172" i="1"/>
  <c r="B173" i="1"/>
  <c r="E173" i="1" l="1"/>
  <c r="P173" i="1"/>
  <c r="D173" i="1"/>
  <c r="C173" i="1"/>
  <c r="B174" i="1"/>
  <c r="E174" i="1" l="1"/>
  <c r="P174" i="1"/>
  <c r="D174" i="1"/>
  <c r="C174" i="1"/>
  <c r="B175" i="1"/>
  <c r="E175" i="1" l="1"/>
  <c r="P175" i="1"/>
  <c r="D175" i="1"/>
  <c r="C175" i="1"/>
  <c r="B176" i="1"/>
  <c r="E176" i="1" l="1"/>
  <c r="P176" i="1"/>
  <c r="C176" i="1"/>
  <c r="D176" i="1"/>
  <c r="B177" i="1"/>
  <c r="E177" i="1" l="1"/>
  <c r="P177" i="1"/>
  <c r="C177" i="1"/>
  <c r="B178" i="1"/>
  <c r="D177" i="1"/>
  <c r="E178" i="1" l="1"/>
  <c r="P178" i="1"/>
  <c r="C178" i="1"/>
  <c r="D178" i="1"/>
  <c r="B179" i="1"/>
  <c r="E179" i="1" l="1"/>
  <c r="P179" i="1"/>
  <c r="D179" i="1"/>
  <c r="C179" i="1"/>
  <c r="B180" i="1"/>
  <c r="E180" i="1" l="1"/>
  <c r="P180" i="1"/>
  <c r="D180" i="1"/>
  <c r="C180" i="1"/>
  <c r="B181" i="1"/>
  <c r="E181" i="1" l="1"/>
  <c r="P181" i="1"/>
  <c r="C181" i="1"/>
  <c r="D181" i="1"/>
  <c r="B182" i="1"/>
  <c r="E182" i="1" l="1"/>
  <c r="P182" i="1"/>
  <c r="C182" i="1"/>
  <c r="D182" i="1"/>
  <c r="B183" i="1"/>
  <c r="E183" i="1" l="1"/>
  <c r="P183" i="1"/>
  <c r="D183" i="1"/>
  <c r="C183" i="1"/>
  <c r="B184" i="1"/>
  <c r="E184" i="1" l="1"/>
  <c r="P184" i="1"/>
  <c r="C184" i="1"/>
  <c r="D184" i="1"/>
  <c r="B185" i="1"/>
  <c r="E185" i="1" l="1"/>
  <c r="P185" i="1"/>
  <c r="C185" i="1"/>
  <c r="B186" i="1"/>
  <c r="D185" i="1"/>
  <c r="E186" i="1" l="1"/>
  <c r="P186" i="1"/>
  <c r="D186" i="1"/>
  <c r="B187" i="1"/>
  <c r="C186" i="1"/>
  <c r="E187" i="1" l="1"/>
  <c r="P187" i="1"/>
  <c r="C187" i="1"/>
  <c r="D187" i="1"/>
  <c r="B188" i="1"/>
  <c r="E188" i="1" l="1"/>
  <c r="P188" i="1"/>
  <c r="D188" i="1"/>
  <c r="C188" i="1"/>
  <c r="B189" i="1"/>
  <c r="E189" i="1" l="1"/>
  <c r="P189" i="1"/>
  <c r="C189" i="1"/>
  <c r="D189" i="1"/>
  <c r="B190" i="1"/>
  <c r="E190" i="1" l="1"/>
  <c r="P190" i="1"/>
  <c r="D190" i="1"/>
  <c r="C190" i="1"/>
  <c r="B191" i="1"/>
  <c r="E191" i="1" l="1"/>
  <c r="P191" i="1"/>
  <c r="C191" i="1"/>
  <c r="B192" i="1"/>
  <c r="D191" i="1"/>
  <c r="E192" i="1" l="1"/>
  <c r="P192" i="1"/>
  <c r="D192" i="1"/>
  <c r="C192" i="1"/>
  <c r="B193" i="1"/>
  <c r="E193" i="1" l="1"/>
  <c r="P193" i="1"/>
  <c r="C193" i="1"/>
  <c r="B194" i="1"/>
  <c r="D193" i="1"/>
  <c r="E194" i="1" l="1"/>
  <c r="P194" i="1"/>
  <c r="C194" i="1"/>
  <c r="D194" i="1"/>
  <c r="B195" i="1"/>
  <c r="E195" i="1" l="1"/>
  <c r="P195" i="1"/>
  <c r="C195" i="1"/>
  <c r="D195" i="1"/>
  <c r="B196" i="1"/>
  <c r="E196" i="1" l="1"/>
  <c r="P196" i="1"/>
  <c r="C196" i="1"/>
  <c r="D196" i="1"/>
  <c r="B197" i="1"/>
  <c r="E197" i="1" l="1"/>
  <c r="P197" i="1"/>
  <c r="C197" i="1"/>
  <c r="D197" i="1"/>
  <c r="B198" i="1"/>
  <c r="E198" i="1" l="1"/>
  <c r="P198" i="1"/>
  <c r="C198" i="1"/>
  <c r="B201" i="1"/>
  <c r="D198" i="1"/>
  <c r="B200" i="1" l="1"/>
  <c r="P201" i="1"/>
  <c r="E201" i="1"/>
  <c r="C201" i="1"/>
  <c r="D201" i="1"/>
  <c r="B202" i="1"/>
  <c r="E202" i="1" l="1"/>
  <c r="P202" i="1"/>
  <c r="D202" i="1"/>
  <c r="C202" i="1"/>
  <c r="B203" i="1"/>
  <c r="E203" i="1" l="1"/>
  <c r="P203" i="1"/>
  <c r="D203" i="1"/>
  <c r="B204" i="1"/>
  <c r="C203" i="1"/>
  <c r="E204" i="1" l="1"/>
  <c r="P204" i="1"/>
  <c r="B205" i="1"/>
  <c r="D204" i="1"/>
  <c r="C204" i="1"/>
  <c r="E205" i="1" l="1"/>
  <c r="P205" i="1"/>
  <c r="C205" i="1"/>
  <c r="D205" i="1"/>
  <c r="B206" i="1"/>
  <c r="E206" i="1" l="1"/>
  <c r="P206" i="1"/>
  <c r="D206" i="1"/>
  <c r="C206" i="1"/>
  <c r="B207" i="1"/>
  <c r="E207" i="1" l="1"/>
  <c r="P207" i="1"/>
  <c r="D207" i="1"/>
  <c r="C207" i="1"/>
  <c r="B208" i="1"/>
  <c r="E208" i="1" l="1"/>
  <c r="P208" i="1"/>
  <c r="D208" i="1"/>
  <c r="C208" i="1"/>
  <c r="B209" i="1"/>
  <c r="E209" i="1" l="1"/>
  <c r="P209" i="1"/>
  <c r="D209" i="1"/>
  <c r="C209" i="1"/>
  <c r="B210" i="1"/>
  <c r="E210" i="1" l="1"/>
  <c r="P210" i="1"/>
  <c r="D210" i="1"/>
  <c r="C210" i="1"/>
  <c r="B211" i="1"/>
  <c r="E211" i="1" l="1"/>
  <c r="P211" i="1"/>
  <c r="C211" i="1"/>
  <c r="D211" i="1"/>
  <c r="B212" i="1"/>
  <c r="E212" i="1" l="1"/>
  <c r="P212" i="1"/>
  <c r="D212" i="1"/>
  <c r="C212" i="1"/>
  <c r="B213" i="1"/>
  <c r="E213" i="1" l="1"/>
  <c r="P213" i="1"/>
  <c r="C213" i="1"/>
  <c r="D213" i="1"/>
  <c r="B214" i="1"/>
  <c r="E214" i="1" l="1"/>
  <c r="P214" i="1"/>
  <c r="D214" i="1"/>
  <c r="C214" i="1"/>
  <c r="B215" i="1"/>
  <c r="E215" i="1" l="1"/>
  <c r="P215" i="1"/>
  <c r="D215" i="1"/>
  <c r="C215" i="1"/>
  <c r="B216" i="1"/>
  <c r="E216" i="1" l="1"/>
  <c r="P216" i="1"/>
  <c r="C216" i="1"/>
  <c r="D216" i="1"/>
  <c r="B217" i="1"/>
  <c r="E217" i="1" l="1"/>
  <c r="P217" i="1"/>
  <c r="D217" i="1"/>
  <c r="C217" i="1"/>
  <c r="B218" i="1"/>
  <c r="E218" i="1" l="1"/>
  <c r="P218" i="1"/>
  <c r="D218" i="1"/>
  <c r="C218" i="1"/>
  <c r="B219" i="1"/>
  <c r="E219" i="1" l="1"/>
  <c r="P219" i="1"/>
  <c r="B220" i="1"/>
  <c r="D219" i="1"/>
  <c r="C219" i="1"/>
  <c r="E220" i="1" l="1"/>
  <c r="P220" i="1"/>
  <c r="C220" i="1"/>
  <c r="B221" i="1"/>
  <c r="D220" i="1"/>
  <c r="E221" i="1" l="1"/>
  <c r="P221" i="1"/>
  <c r="C221" i="1"/>
  <c r="B222" i="1"/>
  <c r="D221" i="1"/>
  <c r="E222" i="1" l="1"/>
  <c r="P222" i="1"/>
  <c r="D222" i="1"/>
  <c r="C222" i="1"/>
  <c r="B223" i="1"/>
  <c r="E223" i="1" l="1"/>
  <c r="P223" i="1"/>
  <c r="C223" i="1"/>
  <c r="D223" i="1"/>
  <c r="B224" i="1"/>
  <c r="E224" i="1" l="1"/>
  <c r="P224" i="1"/>
  <c r="D224" i="1"/>
  <c r="C224" i="1"/>
  <c r="B225" i="1"/>
  <c r="E225" i="1" l="1"/>
  <c r="P225" i="1"/>
  <c r="D225" i="1"/>
  <c r="B226" i="1"/>
  <c r="C225" i="1"/>
  <c r="E226" i="1" l="1"/>
  <c r="P226" i="1"/>
  <c r="D226" i="1"/>
  <c r="C226" i="1"/>
  <c r="B227" i="1"/>
  <c r="E227" i="1" l="1"/>
  <c r="P227" i="1"/>
  <c r="D227" i="1"/>
  <c r="C227" i="1"/>
  <c r="B228" i="1"/>
  <c r="E228" i="1" l="1"/>
  <c r="P228" i="1"/>
  <c r="C228" i="1"/>
  <c r="D228" i="1"/>
  <c r="B229" i="1"/>
  <c r="E229" i="1" l="1"/>
  <c r="P229" i="1"/>
  <c r="D229" i="1"/>
  <c r="C229" i="1"/>
  <c r="B230" i="1"/>
  <c r="E230" i="1" l="1"/>
  <c r="P230" i="1"/>
  <c r="D230" i="1"/>
  <c r="C230" i="1"/>
  <c r="B231" i="1"/>
  <c r="E231" i="1" l="1"/>
  <c r="P231" i="1"/>
  <c r="D231" i="1"/>
  <c r="C231" i="1"/>
  <c r="B234" i="1"/>
  <c r="B233" i="1" l="1"/>
  <c r="P234" i="1"/>
  <c r="E234" i="1"/>
  <c r="C234" i="1"/>
  <c r="D234" i="1"/>
  <c r="B235" i="1"/>
  <c r="E235" i="1" l="1"/>
  <c r="P235" i="1"/>
  <c r="C235" i="1"/>
  <c r="D235" i="1"/>
  <c r="B236" i="1"/>
  <c r="E236" i="1" l="1"/>
  <c r="P236" i="1"/>
  <c r="C236" i="1"/>
  <c r="D236" i="1"/>
  <c r="B237" i="1"/>
  <c r="E237" i="1" l="1"/>
  <c r="P237" i="1"/>
  <c r="D237" i="1"/>
  <c r="C237" i="1"/>
  <c r="B238" i="1"/>
  <c r="E238" i="1" l="1"/>
  <c r="P238" i="1"/>
  <c r="D238" i="1"/>
  <c r="B239" i="1"/>
  <c r="C238" i="1"/>
  <c r="E239" i="1" l="1"/>
  <c r="P239" i="1"/>
  <c r="D239" i="1"/>
  <c r="C239" i="1"/>
  <c r="B240" i="1"/>
  <c r="E240" i="1" l="1"/>
  <c r="P240" i="1"/>
  <c r="C240" i="1"/>
  <c r="D240" i="1"/>
  <c r="B241" i="1"/>
  <c r="E241" i="1" l="1"/>
  <c r="P241" i="1"/>
  <c r="C241" i="1"/>
  <c r="B242" i="1"/>
  <c r="D241" i="1"/>
  <c r="E242" i="1" l="1"/>
  <c r="P242" i="1"/>
  <c r="D242" i="1"/>
  <c r="C242" i="1"/>
  <c r="B243" i="1"/>
  <c r="E243" i="1" l="1"/>
  <c r="P243" i="1"/>
  <c r="C243" i="1"/>
  <c r="D243" i="1"/>
  <c r="B244" i="1"/>
  <c r="E244" i="1" l="1"/>
  <c r="P244" i="1"/>
  <c r="D244" i="1"/>
  <c r="B245" i="1"/>
  <c r="C244" i="1"/>
  <c r="E245" i="1" l="1"/>
  <c r="P245" i="1"/>
  <c r="B246" i="1"/>
  <c r="D245" i="1"/>
  <c r="C245" i="1"/>
  <c r="E246" i="1" l="1"/>
  <c r="P246" i="1"/>
  <c r="C246" i="1"/>
  <c r="D246" i="1"/>
  <c r="B247" i="1"/>
  <c r="E247" i="1" l="1"/>
  <c r="P247" i="1"/>
  <c r="C247" i="1"/>
  <c r="D247" i="1"/>
  <c r="B248" i="1"/>
  <c r="E248" i="1" l="1"/>
  <c r="P248" i="1"/>
  <c r="D248" i="1"/>
  <c r="C248" i="1"/>
  <c r="B249" i="1"/>
  <c r="E249" i="1" l="1"/>
  <c r="P249" i="1"/>
  <c r="D249" i="1"/>
  <c r="C249" i="1"/>
  <c r="B250" i="1"/>
  <c r="E250" i="1" l="1"/>
  <c r="P250" i="1"/>
  <c r="C250" i="1"/>
  <c r="D250" i="1"/>
  <c r="B251" i="1"/>
  <c r="E251" i="1" l="1"/>
  <c r="P251" i="1"/>
  <c r="D251" i="1"/>
  <c r="C251" i="1"/>
  <c r="B252" i="1"/>
  <c r="E252" i="1" l="1"/>
  <c r="P252" i="1"/>
  <c r="C252" i="1"/>
  <c r="D252" i="1"/>
  <c r="B253" i="1"/>
  <c r="E253" i="1" l="1"/>
  <c r="P253" i="1"/>
  <c r="B254" i="1"/>
  <c r="C253" i="1"/>
  <c r="D253" i="1"/>
  <c r="E254" i="1" l="1"/>
  <c r="P254" i="1"/>
  <c r="C254" i="1"/>
  <c r="D254" i="1"/>
  <c r="B255" i="1"/>
  <c r="E255" i="1" l="1"/>
  <c r="P255" i="1"/>
  <c r="C255" i="1"/>
  <c r="D255" i="1"/>
  <c r="B256" i="1"/>
  <c r="E256" i="1" l="1"/>
  <c r="P256" i="1"/>
  <c r="D256" i="1"/>
  <c r="C256" i="1"/>
  <c r="B257" i="1"/>
  <c r="P257" i="1" s="1"/>
  <c r="E257" i="1" l="1"/>
  <c r="C257" i="1"/>
  <c r="D257" i="1"/>
  <c r="B258" i="1"/>
  <c r="E258" i="1" l="1"/>
  <c r="P258" i="1"/>
  <c r="C258" i="1"/>
  <c r="D258" i="1"/>
  <c r="B259" i="1"/>
  <c r="E259" i="1" l="1"/>
  <c r="P259" i="1"/>
  <c r="C259" i="1"/>
  <c r="D259" i="1"/>
  <c r="B260" i="1"/>
  <c r="E260" i="1" l="1"/>
  <c r="P260" i="1"/>
  <c r="D260" i="1"/>
  <c r="B261" i="1"/>
  <c r="C260" i="1"/>
  <c r="E261" i="1" l="1"/>
  <c r="P261" i="1"/>
  <c r="C261" i="1"/>
  <c r="B262" i="1"/>
  <c r="D261" i="1"/>
  <c r="E262" i="1" l="1"/>
  <c r="P262" i="1"/>
  <c r="D262" i="1"/>
  <c r="C262" i="1"/>
  <c r="B263" i="1"/>
  <c r="E263" i="1" l="1"/>
  <c r="P263" i="1"/>
  <c r="C263" i="1"/>
  <c r="D263" i="1"/>
  <c r="B264" i="1"/>
  <c r="E264" i="1" l="1"/>
  <c r="P264" i="1"/>
  <c r="C264" i="1"/>
  <c r="D264" i="1"/>
  <c r="B267" i="1"/>
  <c r="B266" i="1" l="1"/>
  <c r="P267" i="1"/>
  <c r="E267" i="1"/>
  <c r="C267" i="1"/>
  <c r="B268" i="1"/>
  <c r="D267" i="1"/>
  <c r="E268" i="1" l="1"/>
  <c r="P268" i="1"/>
  <c r="D268" i="1"/>
  <c r="B269" i="1"/>
  <c r="C268" i="1"/>
  <c r="E269" i="1" l="1"/>
  <c r="P269" i="1"/>
  <c r="C269" i="1"/>
  <c r="D269" i="1"/>
  <c r="B270" i="1"/>
  <c r="E270" i="1" l="1"/>
  <c r="P270" i="1"/>
  <c r="C270" i="1"/>
  <c r="D270" i="1"/>
  <c r="B271" i="1"/>
  <c r="E271" i="1" l="1"/>
  <c r="P271" i="1"/>
  <c r="D271" i="1"/>
  <c r="C271" i="1"/>
  <c r="B272" i="1"/>
  <c r="E272" i="1" l="1"/>
  <c r="P272" i="1"/>
  <c r="C272" i="1"/>
  <c r="B273" i="1"/>
  <c r="D272" i="1"/>
  <c r="E273" i="1" l="1"/>
  <c r="P273" i="1"/>
  <c r="D273" i="1"/>
  <c r="B274" i="1"/>
  <c r="C273" i="1"/>
  <c r="E274" i="1" l="1"/>
  <c r="P274" i="1"/>
  <c r="D274" i="1"/>
  <c r="C274" i="1"/>
  <c r="B275" i="1"/>
  <c r="E275" i="1" l="1"/>
  <c r="P275" i="1"/>
  <c r="C275" i="1"/>
  <c r="D275" i="1"/>
  <c r="B276" i="1"/>
  <c r="E276" i="1" l="1"/>
  <c r="P276" i="1"/>
  <c r="C276" i="1"/>
  <c r="D276" i="1"/>
  <c r="B277" i="1"/>
  <c r="E277" i="1" l="1"/>
  <c r="P277" i="1"/>
  <c r="C277" i="1"/>
  <c r="B278" i="1"/>
  <c r="D277" i="1"/>
  <c r="E278" i="1" l="1"/>
  <c r="P278" i="1"/>
  <c r="C278" i="1"/>
  <c r="D278" i="1"/>
  <c r="B279" i="1"/>
  <c r="E279" i="1" l="1"/>
  <c r="P279" i="1"/>
  <c r="D279" i="1"/>
  <c r="C279" i="1"/>
  <c r="B280" i="1"/>
  <c r="E280" i="1" l="1"/>
  <c r="P280" i="1"/>
  <c r="C280" i="1"/>
  <c r="D280" i="1"/>
  <c r="B281" i="1"/>
  <c r="E281" i="1" l="1"/>
  <c r="P281" i="1"/>
  <c r="C281" i="1"/>
  <c r="D281" i="1"/>
  <c r="B282" i="1"/>
  <c r="E282" i="1" l="1"/>
  <c r="P282" i="1"/>
  <c r="D282" i="1"/>
  <c r="B283" i="1"/>
  <c r="C282" i="1"/>
  <c r="E283" i="1" l="1"/>
  <c r="P283" i="1"/>
  <c r="C283" i="1"/>
  <c r="D283" i="1"/>
  <c r="B284" i="1"/>
  <c r="E284" i="1" l="1"/>
  <c r="P284" i="1"/>
  <c r="C284" i="1"/>
  <c r="B285" i="1"/>
  <c r="D284" i="1"/>
  <c r="E285" i="1" l="1"/>
  <c r="P285" i="1"/>
  <c r="C285" i="1"/>
  <c r="D285" i="1"/>
  <c r="B286" i="1"/>
  <c r="E286" i="1" l="1"/>
  <c r="P286" i="1"/>
  <c r="C286" i="1"/>
  <c r="D286" i="1"/>
  <c r="B287" i="1"/>
  <c r="E287" i="1" l="1"/>
  <c r="P287" i="1"/>
  <c r="D287" i="1"/>
  <c r="C287" i="1"/>
  <c r="B288" i="1"/>
  <c r="E288" i="1" l="1"/>
  <c r="P288" i="1"/>
  <c r="D288" i="1"/>
  <c r="B289" i="1"/>
  <c r="C288" i="1"/>
  <c r="E289" i="1" l="1"/>
  <c r="P289" i="1"/>
  <c r="D289" i="1"/>
  <c r="C289" i="1"/>
  <c r="B290" i="1"/>
  <c r="E290" i="1" l="1"/>
  <c r="P290" i="1"/>
  <c r="C290" i="1"/>
  <c r="D290" i="1"/>
  <c r="B291" i="1"/>
  <c r="E291" i="1" l="1"/>
  <c r="P291" i="1"/>
  <c r="C291" i="1"/>
  <c r="D291" i="1"/>
  <c r="B292" i="1"/>
  <c r="E292" i="1" l="1"/>
  <c r="P292" i="1"/>
  <c r="C292" i="1"/>
  <c r="D292" i="1"/>
  <c r="B293" i="1"/>
  <c r="E293" i="1" l="1"/>
  <c r="P293" i="1"/>
  <c r="C293" i="1"/>
  <c r="D293" i="1"/>
  <c r="B294" i="1"/>
  <c r="E294" i="1" l="1"/>
  <c r="P294" i="1"/>
  <c r="C294" i="1"/>
  <c r="B295" i="1"/>
  <c r="D294" i="1"/>
  <c r="E295" i="1" l="1"/>
  <c r="P295" i="1"/>
  <c r="D295" i="1"/>
  <c r="B296" i="1"/>
  <c r="C295" i="1"/>
  <c r="E296" i="1" l="1"/>
  <c r="P296" i="1"/>
  <c r="C296" i="1"/>
  <c r="D296" i="1"/>
  <c r="B299" i="1"/>
  <c r="B298" i="1" l="1"/>
  <c r="P299" i="1"/>
  <c r="E299" i="1"/>
  <c r="D299" i="1"/>
  <c r="C299" i="1"/>
  <c r="B300" i="1"/>
  <c r="E300" i="1" l="1"/>
  <c r="P300" i="1"/>
  <c r="C300" i="1"/>
  <c r="D300" i="1"/>
  <c r="B301" i="1"/>
  <c r="E301" i="1" l="1"/>
  <c r="P301" i="1"/>
  <c r="C301" i="1"/>
  <c r="D301" i="1"/>
  <c r="B302" i="1"/>
  <c r="E302" i="1" l="1"/>
  <c r="P302" i="1"/>
  <c r="C302" i="1"/>
  <c r="B303" i="1"/>
  <c r="D302" i="1"/>
  <c r="E303" i="1" l="1"/>
  <c r="P303" i="1"/>
  <c r="D303" i="1"/>
  <c r="C303" i="1"/>
  <c r="B304" i="1"/>
  <c r="E304" i="1" l="1"/>
  <c r="P304" i="1"/>
  <c r="C304" i="1"/>
  <c r="D304" i="1"/>
  <c r="B305" i="1"/>
  <c r="E305" i="1" l="1"/>
  <c r="P305" i="1"/>
  <c r="D305" i="1"/>
  <c r="C305" i="1"/>
  <c r="B306" i="1"/>
  <c r="E306" i="1" l="1"/>
  <c r="P306" i="1"/>
  <c r="D306" i="1"/>
  <c r="C306" i="1"/>
  <c r="B307" i="1"/>
  <c r="E307" i="1" l="1"/>
  <c r="P307" i="1"/>
  <c r="D307" i="1"/>
  <c r="C307" i="1"/>
  <c r="B308" i="1"/>
  <c r="E308" i="1" l="1"/>
  <c r="P308" i="1"/>
  <c r="C308" i="1"/>
  <c r="D308" i="1"/>
  <c r="B309" i="1"/>
  <c r="E309" i="1" l="1"/>
  <c r="P309" i="1"/>
  <c r="D309" i="1"/>
  <c r="C309" i="1"/>
  <c r="B310" i="1"/>
  <c r="E310" i="1" l="1"/>
  <c r="P310" i="1"/>
  <c r="C310" i="1"/>
  <c r="D310" i="1"/>
  <c r="B311" i="1"/>
  <c r="E311" i="1" l="1"/>
  <c r="P311" i="1"/>
  <c r="C311" i="1"/>
  <c r="B312" i="1"/>
  <c r="D311" i="1"/>
  <c r="E312" i="1" l="1"/>
  <c r="P312" i="1"/>
  <c r="D312" i="1"/>
  <c r="C312" i="1"/>
  <c r="B313" i="1"/>
  <c r="E313" i="1" l="1"/>
  <c r="P313" i="1"/>
  <c r="B314" i="1"/>
  <c r="D313" i="1"/>
  <c r="C313" i="1"/>
  <c r="E314" i="1" l="1"/>
  <c r="P314" i="1"/>
  <c r="D314" i="1"/>
  <c r="C314" i="1"/>
  <c r="B315" i="1"/>
  <c r="E315" i="1" l="1"/>
  <c r="P315" i="1"/>
  <c r="C315" i="1"/>
  <c r="D315" i="1"/>
  <c r="B316" i="1"/>
  <c r="E316" i="1" l="1"/>
  <c r="P316" i="1"/>
  <c r="C316" i="1"/>
  <c r="D316" i="1"/>
  <c r="B317" i="1"/>
  <c r="E317" i="1" l="1"/>
  <c r="P317" i="1"/>
  <c r="D317" i="1"/>
  <c r="C317" i="1"/>
  <c r="B318" i="1"/>
  <c r="E318" i="1" l="1"/>
  <c r="P318" i="1"/>
  <c r="D318" i="1"/>
  <c r="C318" i="1"/>
  <c r="B319" i="1"/>
  <c r="E319" i="1" l="1"/>
  <c r="P319" i="1"/>
  <c r="C319" i="1"/>
  <c r="B320" i="1"/>
  <c r="D319" i="1"/>
  <c r="E320" i="1" l="1"/>
  <c r="P320" i="1"/>
  <c r="B321" i="1"/>
  <c r="C320" i="1"/>
  <c r="D320" i="1"/>
  <c r="E321" i="1" l="1"/>
  <c r="P321" i="1"/>
  <c r="C321" i="1"/>
  <c r="D321" i="1"/>
  <c r="B322" i="1"/>
  <c r="E322" i="1" l="1"/>
  <c r="P322" i="1"/>
  <c r="C322" i="1"/>
  <c r="B323" i="1"/>
  <c r="D322" i="1"/>
  <c r="E323" i="1" l="1"/>
  <c r="P323" i="1"/>
  <c r="D323" i="1"/>
  <c r="C323" i="1"/>
  <c r="B324" i="1"/>
  <c r="E324" i="1" l="1"/>
  <c r="P324" i="1"/>
  <c r="C324" i="1"/>
  <c r="D324" i="1"/>
  <c r="B325" i="1"/>
  <c r="E325" i="1" l="1"/>
  <c r="P325" i="1"/>
  <c r="C325" i="1"/>
  <c r="B326" i="1"/>
  <c r="D325" i="1"/>
  <c r="E326" i="1" l="1"/>
  <c r="P326" i="1"/>
  <c r="D326" i="1"/>
  <c r="B327" i="1"/>
  <c r="C326" i="1"/>
  <c r="E327" i="1" l="1"/>
  <c r="P327" i="1"/>
  <c r="D327" i="1"/>
  <c r="B328" i="1"/>
  <c r="C327" i="1"/>
  <c r="E328" i="1" l="1"/>
  <c r="P328" i="1"/>
  <c r="D328" i="1"/>
  <c r="C328" i="1"/>
  <c r="B329" i="1"/>
  <c r="E329" i="1" l="1"/>
  <c r="P329" i="1"/>
  <c r="C329" i="1"/>
  <c r="B332" i="1"/>
  <c r="D329" i="1"/>
  <c r="B331" i="1" l="1"/>
  <c r="P332" i="1"/>
  <c r="E332" i="1"/>
  <c r="D332" i="1"/>
  <c r="C332" i="1"/>
  <c r="B333" i="1"/>
  <c r="E333" i="1" l="1"/>
  <c r="P333" i="1"/>
  <c r="D333" i="1"/>
  <c r="C333" i="1"/>
  <c r="B334" i="1"/>
  <c r="E334" i="1" l="1"/>
  <c r="P334" i="1"/>
  <c r="C334" i="1"/>
  <c r="D334" i="1"/>
  <c r="B335" i="1"/>
  <c r="E335" i="1" l="1"/>
  <c r="P335" i="1"/>
  <c r="D335" i="1"/>
  <c r="C335" i="1"/>
  <c r="B336" i="1"/>
  <c r="E336" i="1" l="1"/>
  <c r="P336" i="1"/>
  <c r="C336" i="1"/>
  <c r="D336" i="1"/>
  <c r="B337" i="1"/>
  <c r="E337" i="1" l="1"/>
  <c r="P337" i="1"/>
  <c r="C337" i="1"/>
  <c r="D337" i="1"/>
  <c r="B338" i="1"/>
  <c r="E338" i="1" l="1"/>
  <c r="P338" i="1"/>
  <c r="C338" i="1"/>
  <c r="D338" i="1"/>
  <c r="B339" i="1"/>
  <c r="E339" i="1" l="1"/>
  <c r="P339" i="1"/>
  <c r="C339" i="1"/>
  <c r="D339" i="1"/>
  <c r="B340" i="1"/>
  <c r="E340" i="1" l="1"/>
  <c r="P340" i="1"/>
  <c r="B341" i="1"/>
  <c r="C340" i="1"/>
  <c r="D340" i="1"/>
  <c r="E341" i="1" l="1"/>
  <c r="P341" i="1"/>
  <c r="B342" i="1"/>
  <c r="D341" i="1"/>
  <c r="C341" i="1"/>
  <c r="E342" i="1" l="1"/>
  <c r="P342" i="1"/>
  <c r="D342" i="1"/>
  <c r="C342" i="1"/>
  <c r="B343" i="1"/>
  <c r="E343" i="1" l="1"/>
  <c r="P343" i="1"/>
  <c r="C343" i="1"/>
  <c r="B344" i="1"/>
  <c r="D343" i="1"/>
  <c r="E344" i="1" l="1"/>
  <c r="P344" i="1"/>
  <c r="C344" i="1"/>
  <c r="D344" i="1"/>
  <c r="B345" i="1"/>
  <c r="E345" i="1" l="1"/>
  <c r="P345" i="1"/>
  <c r="C345" i="1"/>
  <c r="D345" i="1"/>
  <c r="B346" i="1"/>
  <c r="E346" i="1" l="1"/>
  <c r="P346" i="1"/>
  <c r="C346" i="1"/>
  <c r="B347" i="1"/>
  <c r="D346" i="1"/>
  <c r="E347" i="1" l="1"/>
  <c r="P347" i="1"/>
  <c r="C347" i="1"/>
  <c r="D347" i="1"/>
  <c r="B348" i="1"/>
  <c r="E348" i="1" l="1"/>
  <c r="P348" i="1"/>
  <c r="D348" i="1"/>
  <c r="C348" i="1"/>
  <c r="B349" i="1"/>
  <c r="E349" i="1" l="1"/>
  <c r="P349" i="1"/>
  <c r="B350" i="1"/>
  <c r="C349" i="1"/>
  <c r="D349" i="1"/>
  <c r="E350" i="1" l="1"/>
  <c r="P350" i="1"/>
  <c r="C350" i="1"/>
  <c r="D350" i="1"/>
  <c r="B351" i="1"/>
  <c r="E351" i="1" l="1"/>
  <c r="P351" i="1"/>
  <c r="C351" i="1"/>
  <c r="D351" i="1"/>
  <c r="B352" i="1"/>
  <c r="E352" i="1" l="1"/>
  <c r="P352" i="1"/>
  <c r="C352" i="1"/>
  <c r="B353" i="1"/>
  <c r="D352" i="1"/>
  <c r="E353" i="1" l="1"/>
  <c r="P353" i="1"/>
  <c r="C353" i="1"/>
  <c r="B354" i="1"/>
  <c r="D353" i="1"/>
  <c r="E354" i="1" l="1"/>
  <c r="P354" i="1"/>
  <c r="D354" i="1"/>
  <c r="C354" i="1"/>
  <c r="B355" i="1"/>
  <c r="E355" i="1" l="1"/>
  <c r="P355" i="1"/>
  <c r="D355" i="1"/>
  <c r="B356" i="1"/>
  <c r="C355" i="1"/>
  <c r="E356" i="1" l="1"/>
  <c r="P356" i="1"/>
  <c r="D356" i="1"/>
  <c r="C356" i="1"/>
  <c r="B357" i="1"/>
  <c r="E357" i="1" l="1"/>
  <c r="P357" i="1"/>
  <c r="C357" i="1"/>
  <c r="B358" i="1"/>
  <c r="D357" i="1"/>
  <c r="E358" i="1" l="1"/>
  <c r="P358" i="1"/>
  <c r="D358" i="1"/>
  <c r="C358" i="1"/>
  <c r="B359" i="1"/>
  <c r="E359" i="1" l="1"/>
  <c r="P359" i="1"/>
  <c r="C359" i="1"/>
  <c r="D359" i="1"/>
  <c r="B360" i="1"/>
  <c r="E360" i="1" l="1"/>
  <c r="P360" i="1"/>
  <c r="D360" i="1"/>
  <c r="C360" i="1"/>
  <c r="B361" i="1"/>
  <c r="E361" i="1" l="1"/>
  <c r="P361" i="1"/>
  <c r="C361" i="1"/>
  <c r="D361" i="1"/>
  <c r="B364" i="1"/>
  <c r="B363" i="1" l="1"/>
  <c r="P364" i="1"/>
  <c r="E364" i="1"/>
  <c r="C364" i="1"/>
  <c r="D364" i="1"/>
  <c r="B365" i="1"/>
  <c r="E365" i="1" l="1"/>
  <c r="P365" i="1"/>
  <c r="C365" i="1"/>
  <c r="B366" i="1"/>
  <c r="D365" i="1"/>
  <c r="E366" i="1" l="1"/>
  <c r="P366" i="1"/>
  <c r="D366" i="1"/>
  <c r="B367" i="1"/>
  <c r="C366" i="1"/>
  <c r="E367" i="1" l="1"/>
  <c r="P367" i="1"/>
  <c r="C367" i="1"/>
  <c r="B368" i="1"/>
  <c r="D367" i="1"/>
  <c r="E368" i="1" l="1"/>
  <c r="P368" i="1"/>
  <c r="D368" i="1"/>
  <c r="C368" i="1"/>
  <c r="B369" i="1"/>
  <c r="E369" i="1" l="1"/>
  <c r="P369" i="1"/>
  <c r="C369" i="1"/>
  <c r="B370" i="1"/>
  <c r="D369" i="1"/>
  <c r="E370" i="1" l="1"/>
  <c r="P370" i="1"/>
  <c r="D370" i="1"/>
  <c r="C370" i="1"/>
  <c r="B371" i="1"/>
  <c r="E371" i="1" l="1"/>
  <c r="P371" i="1"/>
  <c r="B372" i="1"/>
  <c r="D371" i="1"/>
  <c r="C371" i="1"/>
  <c r="E372" i="1" l="1"/>
  <c r="P372" i="1"/>
  <c r="C372" i="1"/>
  <c r="D372" i="1"/>
  <c r="B373" i="1"/>
  <c r="E373" i="1" l="1"/>
  <c r="P373" i="1"/>
  <c r="C373" i="1"/>
  <c r="D373" i="1"/>
  <c r="B374" i="1"/>
  <c r="E374" i="1" l="1"/>
  <c r="P374" i="1"/>
  <c r="C374" i="1"/>
  <c r="D374" i="1"/>
  <c r="B375" i="1"/>
  <c r="E375" i="1" l="1"/>
  <c r="P375" i="1"/>
  <c r="D375" i="1"/>
  <c r="B376" i="1"/>
  <c r="C375" i="1"/>
  <c r="E376" i="1" l="1"/>
  <c r="P376" i="1"/>
  <c r="D376" i="1"/>
  <c r="C376" i="1"/>
  <c r="B377" i="1"/>
  <c r="E377" i="1" l="1"/>
  <c r="P377" i="1"/>
  <c r="C377" i="1"/>
  <c r="D377" i="1"/>
  <c r="B378" i="1"/>
  <c r="E378" i="1" l="1"/>
  <c r="P378" i="1"/>
  <c r="C378" i="1"/>
  <c r="D378" i="1"/>
  <c r="B379" i="1"/>
  <c r="E379" i="1" l="1"/>
  <c r="P379" i="1"/>
  <c r="D379" i="1"/>
  <c r="C379" i="1"/>
  <c r="B380" i="1"/>
  <c r="E380" i="1" l="1"/>
  <c r="P380" i="1"/>
  <c r="D380" i="1"/>
  <c r="C380" i="1"/>
  <c r="B381" i="1"/>
  <c r="E381" i="1" l="1"/>
  <c r="P381" i="1"/>
  <c r="D381" i="1"/>
  <c r="C381" i="1"/>
  <c r="B382" i="1"/>
  <c r="E382" i="1" l="1"/>
  <c r="P382" i="1"/>
  <c r="D382" i="1"/>
  <c r="B383" i="1"/>
  <c r="C382" i="1"/>
  <c r="E383" i="1" l="1"/>
  <c r="P383" i="1"/>
  <c r="C383" i="1"/>
  <c r="B384" i="1"/>
  <c r="D383" i="1"/>
  <c r="E384" i="1" l="1"/>
  <c r="P384" i="1"/>
  <c r="D384" i="1"/>
  <c r="C384" i="1"/>
  <c r="B385" i="1"/>
  <c r="P385" i="1" s="1"/>
  <c r="E385" i="1" l="1"/>
  <c r="B386" i="1"/>
  <c r="C385" i="1"/>
  <c r="D385" i="1"/>
  <c r="E386" i="1" l="1"/>
  <c r="P386" i="1"/>
  <c r="D386" i="1"/>
  <c r="B387" i="1"/>
  <c r="C386" i="1"/>
  <c r="E387" i="1" l="1"/>
  <c r="P387" i="1"/>
  <c r="C387" i="1"/>
  <c r="B388" i="1"/>
  <c r="D387" i="1"/>
  <c r="E388" i="1" l="1"/>
  <c r="P388" i="1"/>
  <c r="D388" i="1"/>
  <c r="C388" i="1"/>
  <c r="B389" i="1"/>
  <c r="E389" i="1" l="1"/>
  <c r="P389" i="1"/>
  <c r="D389" i="1"/>
  <c r="C389" i="1"/>
  <c r="B390" i="1"/>
  <c r="E390" i="1" l="1"/>
  <c r="P390" i="1"/>
  <c r="D390" i="1"/>
  <c r="B391" i="1"/>
  <c r="C390" i="1"/>
  <c r="E391" i="1" l="1"/>
  <c r="P391" i="1"/>
  <c r="D391" i="1"/>
  <c r="B392" i="1"/>
  <c r="C391" i="1"/>
  <c r="E392" i="1" l="1"/>
  <c r="P392" i="1"/>
  <c r="C392" i="1"/>
  <c r="B393" i="1"/>
  <c r="P393" i="1" s="1"/>
  <c r="D392" i="1"/>
  <c r="E393" i="1" l="1"/>
  <c r="B3" i="1"/>
  <c r="D393" i="1"/>
  <c r="C393" i="1"/>
  <c r="B394" i="1"/>
  <c r="E394" i="1" l="1"/>
  <c r="P394" i="1"/>
  <c r="C394" i="1"/>
  <c r="D3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3" authorId="0" shapeId="0" xr:uid="{00000000-0006-0000-0000-000001000000}">
      <text>
        <r>
          <rPr>
            <sz val="9"/>
            <color indexed="81"/>
            <rFont val="Segoe UI"/>
            <family val="2"/>
          </rPr>
          <t>Springt auf das heutige Datum 
Es erscheint ein gelber Button. Aber nur, wenn das heutige Datum in den Monaten Januar bis Dezember vorkommt, d.h. das Kalenderjahr muss das aktuelle sein. Sonst erscheint hier kein Button sondern nur ein grauer Rahmen.</t>
        </r>
      </text>
    </comment>
    <comment ref="E5" authorId="0" shapeId="0" xr:uid="{00000000-0006-0000-0000-000003000000}">
      <text>
        <r>
          <rPr>
            <sz val="9"/>
            <color indexed="81"/>
            <rFont val="Segoe UI"/>
            <family val="2"/>
          </rPr>
          <t>Feiertage werden aus Tabellenblatt "Einstellungen" übernommen</t>
        </r>
      </text>
    </comment>
    <comment ref="P5" authorId="0" shapeId="0" xr:uid="{00000000-0006-0000-0000-00000A000000}">
      <text>
        <r>
          <rPr>
            <sz val="9"/>
            <color indexed="81"/>
            <rFont val="Segoe UI"/>
            <family val="2"/>
          </rPr>
          <t>Die Geburtstage werden automatisch aus Tabellenblatt "Einstellungen" übernommen, d.h. diese bitte dort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100-000001000000}">
      <text>
        <r>
          <rPr>
            <sz val="9"/>
            <color indexed="81"/>
            <rFont val="Segoe UI"/>
            <family val="2"/>
          </rPr>
          <t>Bitte hier das Kalenderjahr eingeben, z.B. 2017</t>
        </r>
      </text>
    </comment>
    <comment ref="D7" authorId="0" shapeId="0" xr:uid="{00000000-0006-0000-0100-000002000000}">
      <text>
        <r>
          <rPr>
            <sz val="9"/>
            <color indexed="81"/>
            <rFont val="Segoe UI"/>
            <family val="2"/>
          </rPr>
          <t>Hier sind die bundeseinheitlichen Feiertage aufgeführt. Die grünen Zellen bitte nicht überschreiben</t>
        </r>
      </text>
    </comment>
    <comment ref="D23" authorId="0" shapeId="0" xr:uid="{00000000-0006-0000-01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<sst xmlns="http://schemas.openxmlformats.org/spreadsheetml/2006/main" count="171" uniqueCount="158">
  <si>
    <t>Tag</t>
  </si>
  <si>
    <t>Datum</t>
  </si>
  <si>
    <t>KW</t>
  </si>
  <si>
    <t>Feiertag</t>
  </si>
  <si>
    <t>01.01.</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</si>
  <si>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</si>
  <si>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</si>
  <si>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</si>
  <si>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</si>
  <si>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</si>
  <si>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</si>
  <si>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</si>
  <si>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</si>
  <si>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</si>
  <si>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</si>
  <si>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</si>
  <si>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</si>
  <si>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</si>
  <si>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</si>
  <si>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</si>
  <si>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</si>
  <si>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</si>
  <si>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</si>
  <si>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</si>
  <si>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</si>
  <si>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</si>
  <si>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</si>
  <si>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</si>
  <si>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</si>
  <si>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</si>
  <si>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</si>
  <si>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Bundeseinheitliche Feiertage in Deutschland</t>
  </si>
  <si>
    <t>Berechnungsregel</t>
  </si>
  <si>
    <t>02.01.</t>
  </si>
  <si>
    <t>Mustertag</t>
  </si>
  <si>
    <t xml:space="preserve">eine kostenlose Vorlage von: </t>
  </si>
  <si>
    <t>06.01.</t>
  </si>
  <si>
    <t>Name</t>
  </si>
  <si>
    <t>Januar</t>
  </si>
  <si>
    <t>Februar</t>
  </si>
  <si>
    <t>März</t>
  </si>
  <si>
    <t>April</t>
  </si>
  <si>
    <t>Mai</t>
  </si>
  <si>
    <t>Juni</t>
  </si>
  <si>
    <t>Juli</t>
  </si>
  <si>
    <t>August</t>
  </si>
  <si>
    <t>September</t>
  </si>
  <si>
    <t>Oktober</t>
  </si>
  <si>
    <t>November</t>
  </si>
  <si>
    <t>Dezember</t>
  </si>
  <si>
    <t>05 | Mai</t>
  </si>
  <si>
    <t>Kalenderjahr:</t>
  </si>
  <si>
    <t>14.01.</t>
  </si>
  <si>
    <t xml:space="preserve"> &lt;-- Bitte nur in die gelben Felder etwas eingeben. Das Datum bitte in Form von z.B. "01.01."</t>
  </si>
  <si>
    <t xml:space="preserve">       eingeben. Das Jahr wird dann automatisch aus der Eingabe aus Zelle C2 übernommen.</t>
  </si>
  <si>
    <t xml:space="preserve">       Dadurch sind die Daten für jedes Jahr fix und werden immer automatisch übernommen.</t>
  </si>
  <si>
    <t xml:space="preserve">       Insgesamt steht für jeden Tag des Monats eine Zeile zur Verfügung, d.h. es kann für jeden Tag des </t>
  </si>
  <si>
    <t>Bitte hier nichts überschreiben, die bundeseinheitlichen Feiertage sind jedes Jahr gleich.</t>
  </si>
  <si>
    <t>Hier können weitere Termine eingegeben werden. Bitte dafür nur die gelben Zellen verwenden.</t>
  </si>
  <si>
    <t>Besonderheit</t>
  </si>
  <si>
    <t>1) Bohrhammer</t>
  </si>
  <si>
    <t>2) Reinigungsset</t>
  </si>
  <si>
    <t>3) Betonmischer</t>
  </si>
  <si>
    <t>4) Trockner</t>
  </si>
  <si>
    <t>5) Hochdruckreiniger</t>
  </si>
  <si>
    <t>Besonderheiten</t>
  </si>
  <si>
    <t>Start Baustelle Buchhalde</t>
  </si>
  <si>
    <t>Start Baustelle Hof</t>
  </si>
  <si>
    <t>Leihgerät XY freihalten</t>
  </si>
  <si>
    <t>Mitarbeiter 2</t>
  </si>
  <si>
    <t>Mitarbeiter 3</t>
  </si>
  <si>
    <t>Mitarbeiter 4</t>
  </si>
  <si>
    <t>Mitarbeiter 5</t>
  </si>
  <si>
    <t>Mitarbeiter 6</t>
  </si>
  <si>
    <t>Mitarbeiter 7</t>
  </si>
  <si>
    <t>Mitarbeiter 8</t>
  </si>
  <si>
    <t>Mitarbeiter 9</t>
  </si>
  <si>
    <t>Mitarbeiter 10</t>
  </si>
  <si>
    <t>https://www.alle-meine-vorlagen.de/</t>
  </si>
  <si>
    <t xml:space="preserve">       Jahres etwas Besonderes wie z.B. einen Termin eingegeben werden.</t>
  </si>
  <si>
    <t>Leihgüter</t>
  </si>
  <si>
    <t xml:space="preserve"> &lt;-- In diese Liste können bis zu 20 zu verleihende Artikel eingegeben werden. </t>
  </si>
  <si>
    <t>Allgemeine Information über diese Vorlage</t>
  </si>
  <si>
    <t>Eingabemöglichkeiten</t>
  </si>
  <si>
    <t>Allgemeine Hinweise</t>
  </si>
  <si>
    <t>Hier gibt es weitere, kostenlose Excel-Vorlagen:</t>
  </si>
  <si>
    <t>https://www.alle-meine-vorlagen.de</t>
  </si>
  <si>
    <t>￭ Projektplan Pro für Excel - Plane deine Projekte</t>
  </si>
  <si>
    <t>￭ Protokoll Vorlage für Excel</t>
  </si>
  <si>
    <t>oder</t>
  </si>
  <si>
    <t>￭ Arbeitszeitnachweis</t>
  </si>
  <si>
    <t>￭ Hausaufgabenplaner</t>
  </si>
  <si>
    <t>￭ Telefonnotiz</t>
  </si>
  <si>
    <t>Um nur einige zu nennen...</t>
  </si>
  <si>
    <t xml:space="preserve">Einfach mal vorbeischauen unter: </t>
  </si>
  <si>
    <t>Ausleihliste</t>
  </si>
  <si>
    <t>Mit der Ausleihliste kann das Verleihen von bis zu 20 Maschinen, Geräten oder Artikeln an bis zu 10 Mitarbeiter verwaltet werden. Wenn eine Maschine zeitgleich an einen zweiten Mitarbeiter verliehen werden soll, wird das im Kalender rot markiert. So ist gleich zu sehen, welcher Mitarbeiter, welche Maschine ausgeliehen hat bzw. ob eine Maschine zur Verleihung frei ist.</t>
  </si>
  <si>
    <t>Du kannst direkt im Kalender in Zeile 5 bis zu 10 Mitarbeiter eingeben. Im Tabellenblatt Leihgüter kannst du bis zu 20 Geräte, Maschinen oder Artikel, welche zur Verleihung zu Verfügung stehen, eintragen. Diese Einträge können dann im Kalender pro Zelle (Bereich F7 bis O394) über ein Pull-Down-Menü ausgewählt werden. Sollte am gleichen Tag eine Maschine 2x eingetragen werden, werden die entsprechenden Einträge rot markiert. So ist gleich zu sehen, welche Maschine bereits verliehen ist.</t>
  </si>
  <si>
    <t>Die Vorlage kannst du frei verwenden.</t>
  </si>
  <si>
    <t>01 | Januar</t>
  </si>
  <si>
    <t>02 | Februar</t>
  </si>
  <si>
    <t>03 | März</t>
  </si>
  <si>
    <t>04 | April</t>
  </si>
  <si>
    <t>06 | Juni</t>
  </si>
  <si>
    <t>07 | Juli</t>
  </si>
  <si>
    <t>08 | August</t>
  </si>
  <si>
    <t>09 | September</t>
  </si>
  <si>
    <t>10 | Oktober</t>
  </si>
  <si>
    <t>11 | November</t>
  </si>
  <si>
    <t>12 | Dezember</t>
  </si>
  <si>
    <t>Spalte E (Tabellenblatt Ausleihliste)</t>
  </si>
  <si>
    <t>Spalte L (Tabellenblatt Ausleihliste)</t>
  </si>
  <si>
    <t>Mitarbeiter</t>
  </si>
  <si>
    <t xml:space="preserve"> &lt;-- In diese Liste können bis zu 10 Mitarbeiter eingegeben werden. </t>
  </si>
  <si>
    <t xml:space="preserve">        Diese können dann in der Ausleihübersicht in Zeile 5 angezeigt (Spalte F bis O)</t>
  </si>
  <si>
    <t xml:space="preserve">        Diese können dann in der Ausleihübersicht über ein Pull-Down-Menü ausgewählt werden.</t>
  </si>
  <si>
    <t xml:space="preserve">Hinweis: </t>
  </si>
  <si>
    <t xml:space="preserve">Es ist natürlich auch möglich, die Leihgüter-Liste (links) </t>
  </si>
  <si>
    <t>eintragen und die Leihgüter (dann bis zu 10) in die Tabelle</t>
  </si>
  <si>
    <t>rechts eintragen. Natürlich dann die Überschriften der</t>
  </si>
  <si>
    <t>Zellen C4 und L4 ebenso tauschen.</t>
  </si>
  <si>
    <t>einfach die Mitarbeiter (dann bis zu 20) in die Tabelle links</t>
  </si>
  <si>
    <t xml:space="preserve">mit der Mitarbeiter-Liste (rechts) zu tauschen. Das heißt, </t>
  </si>
  <si>
    <t>So ergibt sich eine andere Möglichkeit, die Leihgüter zu</t>
  </si>
  <si>
    <t>verwalten. So könnte ein Mitarbeiter an einem Tag</t>
  </si>
  <si>
    <t>mehrere Leihgüter ausleihen.</t>
  </si>
  <si>
    <t>Mitarbeiter 1a</t>
  </si>
  <si>
    <t xml:space="preserve"> &lt;-- Bitte hier das Jahresdatum in Form von z.B. "2024" eingeben.</t>
  </si>
  <si>
    <t xml:space="preserve">   ￭ Arbeitszeiterfassung Pro - Arbeitszeiten schnell und übersichtlich erfassen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</si>
  <si>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</si>
  <si>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</si>
  <si>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</si>
  <si>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Wartungsplaner</t>
  </si>
  <si>
    <t>￭ Excel Vorlage Sparplan</t>
  </si>
  <si>
    <t>￭ Bauzeitenplaner Pro</t>
  </si>
  <si>
    <t>zum Beispiel:</t>
  </si>
  <si>
    <t>￭ Kompetenzmatrix als Excel-Vorlage - Mitarbeiter fördern</t>
  </si>
  <si>
    <t>￭ Anwesenheitsliste</t>
  </si>
  <si>
    <t>￭ Aufgabenmanagement mit Excel - Teamarbeit koordinieren</t>
  </si>
  <si>
    <t>￭ Notenspiegel</t>
  </si>
  <si>
    <t>￭ Ausgaben in Excel-Vorlage erfassen</t>
  </si>
  <si>
    <t>￭ Bauzeitenplaner - Vorlage für Excel</t>
  </si>
  <si>
    <t>￭ AMV-Jahreskalender</t>
  </si>
  <si>
    <t>￭ Cashflowaufstellung mit Excel</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</si>
  <si>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</si>
  <si>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</si>
  <si>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</si>
  <si>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</si>
  <si>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</si>
  <si>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</si>
  <si>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</si>
  <si>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</si>
  <si>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</si>
  <si>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r>
      <rPr>
        <b/>
        <sz val="14"/>
        <color rgb="FFFF0000"/>
        <rFont val="Calibri"/>
        <family val="2"/>
        <scheme val="minor"/>
      </rPr>
      <t>Entdecke jetzt die Pro-Version der Ausleihliste.</t>
    </r>
    <r>
      <rPr>
        <sz val="11"/>
        <color theme="1"/>
        <rFont val="Calibri"/>
        <family val="2"/>
        <scheme val="minor"/>
      </rPr>
      <t xml:space="preserve">
- Für bis zu 90 Leihgegenstände und bis zu 15 Mitarbeiter
- Passwörter für den Blattschutz werden mitgeliefert</t>
    </r>
  </si>
  <si>
    <t>Die Passwörter für den Blattschutz sowie einige weitere Funktionen</t>
  </si>
  <si>
    <t>gibt es in der Pro-Version der Vorlage</t>
  </si>
  <si>
    <t xml:space="preserve"> --&gt; klicke auf den gelben Button im mehr zu erfahren…  &gt;&gt;&gt;&gt;&gt;&gt;</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</si>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</sst>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48">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5"/>
      <color theme="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9"/>
      <color indexed="81"/>
      <name val="Segoe UI"/>
      <family val="2"/>
    </font>
    <font>
      <i/>
      <sz val="11"/>
      <color theme="1"/>
      <name val="Calibri"/>
      <family val="2"/>
      <scheme val="minor"/>
    </font>
    <font>
      <b/>
      <sz val="12"/>
      <color rgb="FF002060"/>
      <name val="Calibri"/>
      <family val="2"/>
      <scheme val="minor"/>
    </font>
    <font>
      <b/>
      <sz val="20"/>
      <color rgb="FF002060"/>
      <name val="Calibri"/>
      <family val="2"/>
      <scheme val="minor"/>
    </font>
    <font>
      <sz val="15"/>
      <color rgb="FF00A046"/>
      <name val="Comic Sans MS"/>
      <family val="4"/>
    </font>
    <font>
      <b/>
      <sz val="14"/>
      <color theme="1"/>
      <name val="Calibri"/>
      <family val="2"/>
      <scheme val="minor"/>
    </font>
    <font>
      <sz val="14"/>
      <color theme="1"/>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sz val="12"/>
      <color rgb="FF002060"/>
      <name val="Calibri"/>
      <family val="2"/>
      <scheme val="minor"/>
    </font>
    <font>
      <b/>
      <sz val="28"/>
      <color rgb="FF002060"/>
      <name val="Calibri"/>
      <family val="2"/>
      <scheme val="minor"/>
    </font>
    <font>
      <sz val="20"/>
      <color rgb="FF002060"/>
      <name val="Calibri"/>
      <family val="2"/>
      <scheme val="minor"/>
    </font>
    <font>
      <sz val="11"/>
      <color theme="0"/>
      <name val="Calibri"/>
      <family val="2"/>
      <scheme val="minor"/>
    </font>
    <font>
      <sz val="10"/>
      <color theme="1" tint="0.499984740745262"/>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sz val="11"/>
      <color rgb="FF0070C0"/>
      <name val="Calibri"/>
      <family val="2"/>
      <scheme val="minor"/>
    </font>
    <font>
      <sz val="11"/>
      <color theme="1"/>
      <name val="Arial"/>
      <family val="2"/>
    </font>
    <font>
      <b/>
      <sz val="20"/>
      <color theme="8"/>
      <name val="Calibri"/>
      <family val="2"/>
      <scheme val="minor"/>
    </font>
    <font>
      <sz val="8"/>
      <name val="Calibri"/>
      <family val="2"/>
      <scheme val="minor"/>
    </font>
    <font>
      <b/>
      <u/>
      <sz val="11"/>
      <color theme="1"/>
      <name val="Calibri"/>
      <family val="2"/>
      <scheme val="minor"/>
    </font>
    <font>
      <sz val="11"/>
      <color theme="1"/>
      <name val="Calibri"/>
      <family val="2"/>
      <scheme val="minor"/>
    </font>
    <font>
      <b/>
      <sz val="11"/>
      <color theme="0"/>
      <name val="Calibri"/>
      <family val="2"/>
      <scheme val="minor"/>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0"/>
      <color rgb="FF0070C0"/>
      <name val="Arial Unicode MS"/>
      <family val="2"/>
    </font>
    <font>
      <b/>
      <sz val="14"/>
      <color rgb="FFFF0000"/>
      <name val="Calibri"/>
      <family val="2"/>
      <scheme val="minor"/>
    </font>
    <font>
      <sz val="12"/>
      <color rgb="FFFF0000"/>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00B050"/>
        <bgColor indexed="64"/>
      </patternFill>
    </fill>
    <fill>
      <patternFill patternType="solid">
        <fgColor rgb="FF00B0F0"/>
        <bgColor indexed="64"/>
      </patternFill>
    </fill>
    <fill>
      <patternFill patternType="solid">
        <fgColor theme="6" tint="0.79998168889431442"/>
        <bgColor indexed="64"/>
      </patternFill>
    </fill>
  </fills>
  <borders count="28">
    <border>
      <left/>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2060"/>
      </left>
      <right style="thin">
        <color theme="0" tint="-0.34998626667073579"/>
      </right>
      <top/>
      <bottom style="thin">
        <color theme="0" tint="-0.34998626667073579"/>
      </bottom>
      <diagonal/>
    </border>
    <border>
      <left style="thin">
        <color theme="0" tint="-0.34998626667073579"/>
      </left>
      <right style="thick">
        <color rgb="FF002060"/>
      </right>
      <top/>
      <bottom style="thin">
        <color theme="0" tint="-0.34998626667073579"/>
      </bottom>
      <diagonal/>
    </border>
    <border>
      <left style="thick">
        <color rgb="FF002060"/>
      </left>
      <right/>
      <top/>
      <bottom style="thick">
        <color rgb="FF002060"/>
      </bottom>
      <diagonal/>
    </border>
    <border>
      <left/>
      <right/>
      <top/>
      <bottom style="thick">
        <color rgb="FF002060"/>
      </bottom>
      <diagonal/>
    </border>
    <border>
      <left/>
      <right/>
      <top style="thin">
        <color theme="0" tint="-0.34998626667073579"/>
      </top>
      <bottom style="thick">
        <color rgb="FF002060"/>
      </bottom>
      <diagonal/>
    </border>
    <border>
      <left/>
      <right style="thick">
        <color rgb="FF002060"/>
      </right>
      <top style="thin">
        <color theme="0" tint="-0.34998626667073579"/>
      </top>
      <bottom style="thick">
        <color rgb="FF002060"/>
      </bottom>
      <diagonal/>
    </border>
    <border>
      <left/>
      <right style="thick">
        <color rgb="FF002060"/>
      </right>
      <top/>
      <bottom/>
      <diagonal/>
    </border>
    <border>
      <left style="thick">
        <color rgb="FF002060"/>
      </left>
      <right style="thin">
        <color theme="0" tint="-0.14996795556505021"/>
      </right>
      <top style="thick">
        <color rgb="FF002060"/>
      </top>
      <bottom style="thick">
        <color rgb="FF002060"/>
      </bottom>
      <diagonal/>
    </border>
    <border>
      <left style="thin">
        <color theme="0" tint="-0.14996795556505021"/>
      </left>
      <right style="thin">
        <color theme="0" tint="-0.14996795556505021"/>
      </right>
      <top style="thick">
        <color rgb="FF002060"/>
      </top>
      <bottom style="thick">
        <color rgb="FF002060"/>
      </bottom>
      <diagonal/>
    </border>
    <border>
      <left style="thin">
        <color theme="0" tint="-0.14996795556505021"/>
      </left>
      <right style="thick">
        <color rgb="FF002060"/>
      </right>
      <top style="thick">
        <color rgb="FF002060"/>
      </top>
      <bottom style="thick">
        <color rgb="FF002060"/>
      </bottom>
      <diagonal/>
    </border>
    <border>
      <left style="thick">
        <color rgb="FF002060"/>
      </left>
      <right/>
      <top style="thick">
        <color rgb="FF002060"/>
      </top>
      <bottom style="medium">
        <color rgb="FF002060"/>
      </bottom>
      <diagonal/>
    </border>
    <border>
      <left/>
      <right/>
      <top style="thick">
        <color rgb="FF002060"/>
      </top>
      <bottom style="medium">
        <color rgb="FF002060"/>
      </bottom>
      <diagonal/>
    </border>
    <border>
      <left/>
      <right style="thick">
        <color rgb="FF002060"/>
      </right>
      <top style="thick">
        <color rgb="FF002060"/>
      </top>
      <bottom style="medium">
        <color rgb="FF002060"/>
      </bottom>
      <diagonal/>
    </border>
    <border>
      <left/>
      <right style="thick">
        <color rgb="FF002060"/>
      </right>
      <top/>
      <bottom style="thin">
        <color theme="0" tint="-0.499984740745262"/>
      </bottom>
      <diagonal/>
    </border>
    <border>
      <left style="thin">
        <color indexed="64"/>
      </left>
      <right/>
      <top/>
      <bottom/>
      <diagonal/>
    </border>
    <border>
      <left style="thin">
        <color indexed="64"/>
      </left>
      <right/>
      <top style="thin">
        <color theme="9" tint="0.39994506668294322"/>
      </top>
      <bottom/>
      <diagonal/>
    </border>
    <border>
      <left/>
      <right style="thin">
        <color theme="1" tint="0.499984740745262"/>
      </right>
      <top style="thin">
        <color rgb="FF002060"/>
      </top>
      <bottom style="thin">
        <color theme="1" tint="0.499984740745262"/>
      </bottom>
      <diagonal/>
    </border>
    <border>
      <left style="thin">
        <color theme="1" tint="0.499984740745262"/>
      </left>
      <right style="thin">
        <color theme="1" tint="0.499984740745262"/>
      </right>
      <top style="thin">
        <color rgb="FF002060"/>
      </top>
      <bottom style="thin">
        <color theme="1" tint="0.499984740745262"/>
      </bottom>
      <diagonal/>
    </border>
    <border>
      <left style="thin">
        <color theme="1" tint="0.499984740745262"/>
      </left>
      <right/>
      <top style="thin">
        <color rgb="FF002060"/>
      </top>
      <bottom style="thin">
        <color theme="1" tint="0.499984740745262"/>
      </bottom>
      <diagonal/>
    </border>
    <border>
      <left/>
      <right/>
      <top/>
      <bottom style="double">
        <color rgb="FF00B050"/>
      </bottom>
      <diagonal/>
    </border>
    <border>
      <left/>
      <right/>
      <top style="thin">
        <color indexed="64"/>
      </top>
      <bottom/>
      <diagonal/>
    </border>
    <border>
      <left/>
      <right/>
      <top/>
      <bottom style="thin">
        <color indexed="64"/>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39" fillId="0" borderId="0"/>
    <xf numFmtId="0" fontId="41" fillId="0" borderId="0" applyNumberFormat="0" applyFill="0" applyBorder="0" applyAlignment="0" applyProtection="0"/>
  </cellStyleXfs>
  <cellXfs count="121">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14" fontId="0" fillId="4" borderId="2" xfId="0" applyNumberFormat="1" applyFill="1" applyBorder="1" applyAlignment="1">
      <alignment horizontal="left"/>
    </xf>
    <xf numFmtId="0" fontId="0" fillId="4" borderId="2" xfId="0" applyFill="1" applyBorder="1"/>
    <xf numFmtId="0" fontId="0" fillId="6" borderId="2" xfId="0" applyFill="1" applyBorder="1"/>
    <xf numFmtId="14" fontId="0" fillId="7" borderId="2"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0" fillId="6" borderId="2" xfId="0" applyFill="1" applyBorder="1" applyAlignment="1">
      <alignment vertical="center"/>
    </xf>
    <xf numFmtId="14" fontId="0" fillId="7" borderId="2" xfId="0" applyNumberFormat="1" applyFill="1" applyBorder="1" applyAlignment="1">
      <alignment horizontal="left" vertical="center"/>
    </xf>
    <xf numFmtId="0" fontId="3" fillId="7" borderId="1" xfId="0" applyFont="1" applyFill="1" applyBorder="1" applyAlignment="1">
      <alignment horizontal="center" vertical="center"/>
    </xf>
    <xf numFmtId="0" fontId="0" fillId="7" borderId="1" xfId="0" applyFill="1" applyBorder="1" applyAlignment="1">
      <alignment horizontal="center" vertical="center"/>
    </xf>
    <xf numFmtId="0" fontId="2" fillId="5" borderId="1" xfId="0" applyFont="1" applyFill="1" applyBorder="1" applyAlignment="1">
      <alignment horizontal="left" vertical="center" wrapText="1"/>
    </xf>
    <xf numFmtId="164" fontId="3" fillId="2" borderId="6" xfId="0" applyNumberFormat="1" applyFont="1" applyFill="1" applyBorder="1" applyAlignment="1">
      <alignment horizontal="center" vertical="center"/>
    </xf>
    <xf numFmtId="164" fontId="3" fillId="7" borderId="6" xfId="0" applyNumberFormat="1" applyFont="1" applyFill="1" applyBorder="1" applyAlignment="1">
      <alignment horizontal="center" vertical="center"/>
    </xf>
    <xf numFmtId="0" fontId="12" fillId="7" borderId="7" xfId="0" applyFont="1" applyFill="1" applyBorder="1" applyAlignment="1">
      <alignment horizontal="center" vertical="center"/>
    </xf>
    <xf numFmtId="0" fontId="4" fillId="3" borderId="13" xfId="0" applyFont="1" applyFill="1" applyBorder="1" applyAlignment="1">
      <alignment horizontal="center" vertical="top"/>
    </xf>
    <xf numFmtId="0" fontId="4" fillId="3" borderId="14" xfId="0" applyFont="1" applyFill="1" applyBorder="1" applyAlignment="1">
      <alignment horizontal="center" vertical="top"/>
    </xf>
    <xf numFmtId="0" fontId="4" fillId="3" borderId="15" xfId="0" applyFont="1" applyFill="1" applyBorder="1" applyAlignment="1">
      <alignment horizontal="center" vertical="top"/>
    </xf>
    <xf numFmtId="0" fontId="2" fillId="10" borderId="10" xfId="0" applyFont="1" applyFill="1" applyBorder="1" applyAlignment="1">
      <alignment horizontal="left" vertical="center" wrapText="1"/>
    </xf>
    <xf numFmtId="0" fontId="2" fillId="10" borderId="10"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11" xfId="0" applyFont="1" applyFill="1" applyBorder="1" applyAlignment="1">
      <alignment horizontal="center" vertical="center"/>
    </xf>
    <xf numFmtId="0" fontId="0" fillId="0" borderId="0" xfId="0" applyAlignment="1">
      <alignment horizontal="right"/>
    </xf>
    <xf numFmtId="0" fontId="9" fillId="0" borderId="0" xfId="0" applyFont="1" applyAlignment="1">
      <alignment horizontal="right"/>
    </xf>
    <xf numFmtId="0" fontId="13" fillId="0" borderId="0" xfId="0" applyFont="1" applyAlignment="1">
      <alignment horizontal="right"/>
    </xf>
    <xf numFmtId="0" fontId="14" fillId="0" borderId="0" xfId="0" applyFont="1" applyAlignment="1">
      <alignment horizontal="center" vertical="center"/>
    </xf>
    <xf numFmtId="0" fontId="15" fillId="7" borderId="0" xfId="0" applyFont="1" applyFill="1"/>
    <xf numFmtId="0" fontId="0" fillId="7" borderId="0" xfId="0" applyFill="1"/>
    <xf numFmtId="0" fontId="9" fillId="7" borderId="0" xfId="0" applyFont="1" applyFill="1"/>
    <xf numFmtId="0" fontId="0" fillId="0" borderId="0" xfId="0" applyAlignment="1">
      <alignment vertical="center"/>
    </xf>
    <xf numFmtId="0" fontId="13" fillId="0" borderId="0" xfId="0" applyFont="1" applyAlignment="1">
      <alignment horizontal="right" vertical="center"/>
    </xf>
    <xf numFmtId="0" fontId="15"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right" vertical="center"/>
    </xf>
    <xf numFmtId="0" fontId="17" fillId="5" borderId="1"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1" fillId="0" borderId="0" xfId="0" applyFont="1" applyAlignment="1">
      <alignment vertical="center" textRotation="90"/>
    </xf>
    <xf numFmtId="0" fontId="14" fillId="0" borderId="0" xfId="0" applyFont="1" applyAlignment="1">
      <alignment horizontal="right"/>
    </xf>
    <xf numFmtId="0" fontId="0" fillId="0" borderId="0" xfId="0" applyAlignment="1">
      <alignment horizontal="right" vertical="top"/>
    </xf>
    <xf numFmtId="0" fontId="10" fillId="11" borderId="22" xfId="1" applyFont="1" applyFill="1" applyBorder="1" applyAlignment="1">
      <alignment horizontal="left" vertical="center"/>
    </xf>
    <xf numFmtId="0" fontId="10" fillId="11" borderId="23" xfId="1" applyFont="1" applyFill="1" applyBorder="1" applyAlignment="1">
      <alignment horizontal="center" vertical="center"/>
    </xf>
    <xf numFmtId="0" fontId="10" fillId="11" borderId="24" xfId="1" applyFont="1" applyFill="1" applyBorder="1" applyAlignment="1">
      <alignment horizontal="center" vertical="center"/>
    </xf>
    <xf numFmtId="0" fontId="7" fillId="0" borderId="0" xfId="1" applyAlignment="1">
      <alignment horizontal="right" vertical="top"/>
    </xf>
    <xf numFmtId="0" fontId="6" fillId="6" borderId="2" xfId="0" applyFont="1" applyFill="1" applyBorder="1"/>
    <xf numFmtId="0" fontId="22" fillId="0" borderId="0" xfId="0" applyFont="1" applyAlignment="1">
      <alignment horizontal="right" vertical="center" indent="1"/>
    </xf>
    <xf numFmtId="0" fontId="23" fillId="0" borderId="0" xfId="0" applyFont="1"/>
    <xf numFmtId="0" fontId="24" fillId="0" borderId="0" xfId="0" applyFont="1"/>
    <xf numFmtId="0" fontId="25" fillId="0" borderId="0" xfId="0" applyFont="1"/>
    <xf numFmtId="0" fontId="26" fillId="12" borderId="0" xfId="0" applyFont="1" applyFill="1"/>
    <xf numFmtId="0" fontId="21" fillId="12" borderId="0" xfId="0" applyFont="1" applyFill="1"/>
    <xf numFmtId="0" fontId="27" fillId="0" borderId="0" xfId="0" applyFont="1" applyAlignment="1">
      <alignment vertical="top" wrapText="1"/>
    </xf>
    <xf numFmtId="0" fontId="0" fillId="0" borderId="0" xfId="0" applyAlignment="1">
      <alignment wrapText="1"/>
    </xf>
    <xf numFmtId="0" fontId="28" fillId="0" borderId="0" xfId="0" applyFont="1"/>
    <xf numFmtId="0" fontId="29" fillId="12" borderId="0" xfId="0" applyFont="1" applyFill="1"/>
    <xf numFmtId="0" fontId="0" fillId="0" borderId="25" xfId="0" applyBorder="1"/>
    <xf numFmtId="0" fontId="0" fillId="0" borderId="25" xfId="0" applyBorder="1" applyAlignment="1">
      <alignment wrapText="1"/>
    </xf>
    <xf numFmtId="0" fontId="30" fillId="0" borderId="0" xfId="0" applyFont="1"/>
    <xf numFmtId="0" fontId="31" fillId="0" borderId="0" xfId="1" applyFont="1" applyAlignment="1">
      <alignment horizontal="left"/>
    </xf>
    <xf numFmtId="0" fontId="7" fillId="0" borderId="0" xfId="1" applyAlignment="1">
      <alignment horizontal="left"/>
    </xf>
    <xf numFmtId="0" fontId="32" fillId="0" borderId="0" xfId="1" applyFont="1" applyAlignment="1">
      <alignment horizontal="left"/>
    </xf>
    <xf numFmtId="0" fontId="7" fillId="0" borderId="0" xfId="1" applyAlignment="1">
      <alignment horizontal="left" indent="1"/>
    </xf>
    <xf numFmtId="0" fontId="30" fillId="0" borderId="0" xfId="0" applyFont="1" applyAlignment="1">
      <alignment horizontal="left" indent="1"/>
    </xf>
    <xf numFmtId="0" fontId="0" fillId="0" borderId="12" xfId="0" applyBorder="1"/>
    <xf numFmtId="0" fontId="5" fillId="0" borderId="1" xfId="0" applyFont="1" applyBorder="1" applyAlignment="1" applyProtection="1">
      <alignment horizontal="left" vertical="center"/>
      <protection locked="0"/>
    </xf>
    <xf numFmtId="14" fontId="5" fillId="0" borderId="1" xfId="0" applyNumberFormat="1"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0" fillId="5" borderId="2" xfId="0" applyFill="1" applyBorder="1" applyAlignment="1" applyProtection="1">
      <alignment vertical="center"/>
      <protection locked="0"/>
    </xf>
    <xf numFmtId="0" fontId="0" fillId="5" borderId="2" xfId="0" applyFill="1" applyBorder="1" applyProtection="1">
      <protection locked="0"/>
    </xf>
    <xf numFmtId="0" fontId="14" fillId="5" borderId="0" xfId="0" applyFont="1" applyFill="1" applyAlignment="1" applyProtection="1">
      <alignment horizontal="center" vertical="center"/>
      <protection locked="0"/>
    </xf>
    <xf numFmtId="0" fontId="0" fillId="0" borderId="26" xfId="0" applyBorder="1" applyAlignment="1">
      <alignment horizontal="left" vertical="center"/>
    </xf>
    <xf numFmtId="0" fontId="0" fillId="8" borderId="0" xfId="0" applyFill="1"/>
    <xf numFmtId="0" fontId="38" fillId="8" borderId="0" xfId="0" applyFont="1" applyFill="1" applyAlignment="1">
      <alignment horizontal="left" indent="1"/>
    </xf>
    <xf numFmtId="0" fontId="0" fillId="8" borderId="0" xfId="0" applyFill="1" applyAlignment="1">
      <alignment horizontal="left" indent="1"/>
    </xf>
    <xf numFmtId="0" fontId="4" fillId="3" borderId="14" xfId="0" applyFont="1" applyFill="1" applyBorder="1" applyAlignment="1">
      <alignment horizontal="center" vertical="top" wrapText="1"/>
    </xf>
    <xf numFmtId="0" fontId="7" fillId="0" borderId="0" xfId="2" applyAlignment="1">
      <alignment horizontal="left"/>
    </xf>
    <xf numFmtId="0" fontId="39" fillId="0" borderId="0" xfId="3"/>
    <xf numFmtId="0" fontId="33" fillId="0" borderId="0" xfId="3" applyFont="1" applyAlignment="1">
      <alignment horizontal="left"/>
    </xf>
    <xf numFmtId="0" fontId="32" fillId="0" borderId="0" xfId="2" applyFont="1" applyAlignment="1">
      <alignment horizontal="left" indent="1"/>
    </xf>
    <xf numFmtId="0" fontId="42" fillId="0" borderId="0" xfId="4" applyFont="1" applyAlignment="1">
      <alignment horizontal="left" indent="1"/>
    </xf>
    <xf numFmtId="0" fontId="7" fillId="0" borderId="0" xfId="2" applyAlignment="1">
      <alignment horizontal="left" indent="1"/>
    </xf>
    <xf numFmtId="0" fontId="43" fillId="0" borderId="0" xfId="2" applyFont="1" applyAlignment="1">
      <alignment horizontal="left" indent="1"/>
    </xf>
    <xf numFmtId="0" fontId="40" fillId="13" borderId="27" xfId="1" applyFont="1" applyFill="1" applyBorder="1" applyAlignment="1">
      <alignment horizontal="left" indent="1"/>
    </xf>
    <xf numFmtId="0" fontId="44" fillId="13" borderId="27" xfId="1" applyFont="1" applyFill="1" applyBorder="1" applyAlignment="1">
      <alignment horizontal="left"/>
    </xf>
    <xf numFmtId="0" fontId="21" fillId="13" borderId="27" xfId="0" applyFont="1" applyFill="1" applyBorder="1"/>
    <xf numFmtId="0" fontId="45" fillId="14" borderId="0" xfId="0" applyFont="1" applyFill="1" applyAlignment="1">
      <alignment horizontal="left" indent="1"/>
    </xf>
    <xf numFmtId="0" fontId="0" fillId="14" borderId="0" xfId="0" applyFill="1"/>
    <xf numFmtId="0" fontId="35" fillId="14" borderId="0" xfId="0" applyFont="1" applyFill="1" applyAlignment="1">
      <alignment horizontal="right"/>
    </xf>
    <xf numFmtId="0" fontId="34" fillId="0" borderId="0" xfId="3" applyFont="1" applyAlignment="1">
      <alignment horizontal="left" indent="1"/>
    </xf>
    <xf numFmtId="0" fontId="39" fillId="0" borderId="25" xfId="3" applyBorder="1"/>
    <xf numFmtId="0" fontId="47" fillId="0" borderId="25" xfId="0" applyFont="1" applyBorder="1"/>
    <xf numFmtId="0" fontId="0" fillId="0" borderId="2" xfId="0" applyBorder="1" applyAlignment="1" applyProtection="1">
      <alignment horizontal="left" vertical="center"/>
      <protection locked="0"/>
    </xf>
    <xf numFmtId="0" fontId="10" fillId="5" borderId="0" xfId="1" applyFont="1" applyFill="1" applyBorder="1" applyAlignment="1">
      <alignment horizontal="center" vertical="center"/>
    </xf>
    <xf numFmtId="0" fontId="19" fillId="0" borderId="0" xfId="0" applyFont="1" applyAlignment="1">
      <alignment horizontal="left" vertical="center"/>
    </xf>
    <xf numFmtId="0" fontId="20" fillId="0" borderId="0" xfId="0" applyFont="1" applyAlignment="1">
      <alignment horizontal="right" vertical="center" textRotation="90"/>
    </xf>
    <xf numFmtId="0" fontId="20" fillId="0" borderId="9" xfId="0" applyFont="1" applyBorder="1" applyAlignment="1">
      <alignment horizontal="right" vertical="center" textRotation="90"/>
    </xf>
    <xf numFmtId="0" fontId="1" fillId="9" borderId="16" xfId="0" applyFont="1" applyFill="1" applyBorder="1" applyAlignment="1">
      <alignment horizontal="center" vertical="center"/>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0" fontId="36" fillId="0" borderId="12" xfId="0" applyFont="1" applyBorder="1" applyAlignment="1">
      <alignment horizontal="center" vertical="center" textRotation="90" wrapText="1"/>
    </xf>
    <xf numFmtId="0" fontId="0" fillId="0" borderId="0" xfId="0" applyAlignment="1">
      <alignment horizontal="left" vertical="top" wrapText="1"/>
    </xf>
    <xf numFmtId="0" fontId="0" fillId="0" borderId="0" xfId="0" applyAlignment="1">
      <alignment horizontal="left" vertical="top"/>
    </xf>
    <xf numFmtId="0" fontId="0" fillId="0" borderId="9" xfId="0" applyBorder="1" applyAlignment="1">
      <alignment horizontal="left" vertical="top"/>
    </xf>
    <xf numFmtId="0" fontId="1" fillId="10" borderId="8" xfId="0" applyFont="1" applyFill="1" applyBorder="1" applyAlignment="1">
      <alignment horizontal="left" vertical="center"/>
    </xf>
    <xf numFmtId="0" fontId="1" fillId="10" borderId="9" xfId="0" applyFont="1" applyFill="1" applyBorder="1" applyAlignment="1">
      <alignment horizontal="left" vertical="center"/>
    </xf>
    <xf numFmtId="0" fontId="36" fillId="0" borderId="19" xfId="0" applyFont="1" applyBorder="1" applyAlignment="1">
      <alignment horizontal="center" vertical="center" textRotation="90" wrapText="1"/>
    </xf>
    <xf numFmtId="0" fontId="16" fillId="7" borderId="21" xfId="0" applyFont="1" applyFill="1" applyBorder="1" applyAlignment="1">
      <alignment horizontal="center" textRotation="90" wrapText="1"/>
    </xf>
    <xf numFmtId="0" fontId="16" fillId="7" borderId="20" xfId="0" applyFont="1" applyFill="1" applyBorder="1" applyAlignment="1">
      <alignment horizontal="center" textRotation="90" wrapText="1"/>
    </xf>
    <xf numFmtId="0" fontId="16" fillId="0" borderId="20" xfId="0" applyFont="1" applyBorder="1" applyAlignment="1">
      <alignment horizontal="center" textRotation="90" wrapText="1"/>
    </xf>
    <xf numFmtId="0" fontId="9" fillId="0" borderId="0" xfId="0" applyFont="1" applyAlignment="1">
      <alignment horizontal="center"/>
    </xf>
    <xf numFmtId="0" fontId="6" fillId="6" borderId="2" xfId="0" applyFont="1" applyFill="1" applyBorder="1" applyAlignment="1">
      <alignment horizontal="center" vertical="center"/>
    </xf>
    <xf numFmtId="0" fontId="6" fillId="6" borderId="3" xfId="0" applyFont="1" applyFill="1" applyBorder="1" applyAlignment="1">
      <alignment horizont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7" fillId="0" borderId="0" xfId="1" applyAlignment="1">
      <alignment horizontal="right"/>
    </xf>
  </cellXfs>
  <cellStyles count="5">
    <cellStyle name="Link" xfId="1" builtinId="8"/>
    <cellStyle name="Link 2" xfId="2" xr:uid="{273697DE-F2CC-4C77-A301-1A778D1BF958}"/>
    <cellStyle name="Link 3" xfId="4" xr:uid="{9FA20EA5-817A-43B9-BD30-12BC5E76318C}"/>
    <cellStyle name="Standard" xfId="0" builtinId="0"/>
    <cellStyle name="Standard 3" xfId="3" xr:uid="{CD6099A0-F517-4088-B0DD-4529BDBD6DB7}"/>
  </cellStyles>
  <dxfs count="3907">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rgb="FFFF0000"/>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7" tint="0.3999450666829432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rgb="FFFF0000"/>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patternFill>
      </fill>
    </dxf>
  </dxfs>
  <tableStyles count="0" defaultTableStyle="TableStyleMedium2" defaultPivotStyle="PivotStyleLight16"/>
  <colors>
    <mruColors>
      <color rgb="FFFFFF00"/>
      <color rgb="FFFFFF64"/>
      <color rgb="FF00A046"/>
      <color rgb="FFFF3232"/>
      <color rgb="FF00B050"/>
      <color rgb="FF85BD5F"/>
      <color rgb="FF9CC97D"/>
      <color rgb="FFFFFF32"/>
      <color rgb="FFFF646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13" Type="http://schemas.openxmlformats.org/officeDocument/2006/relationships/hyperlink" Target="https://www.alle-meine-vorlagen.de/ausleihliste-pro/" TargetMode="External"/><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_rels/drawing2.xml.rels><?xml version="1.0" encoding="UTF-8" standalone="yes"?>
<Relationships xmlns="http://schemas.openxmlformats.org/package/2006/relationships"><Relationship Id="rId1" Type="http://schemas.openxmlformats.org/officeDocument/2006/relationships/hyperlink" Target="https://www.alle-meine-vorlagen.de/ausleihliste-pro/"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alle-meine-vorlagen.de/ausleihliste-pro/"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alle-meine-vorlagen.de/" TargetMode="External"/><Relationship Id="rId4" Type="http://schemas.openxmlformats.org/officeDocument/2006/relationships/hyperlink" Target="https://www.alle-meine-vorlagen.de/ausleihliste-pro/" TargetMode="External"/></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28575</xdr:rowOff>
    </xdr:from>
    <xdr:to>
      <xdr:col>7</xdr:col>
      <xdr:colOff>485775</xdr:colOff>
      <xdr:row>1</xdr:row>
      <xdr:rowOff>5292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555307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März</a:t>
          </a:r>
        </a:p>
      </xdr:txBody>
    </xdr:sp>
    <xdr:clientData/>
  </xdr:twoCellAnchor>
  <xdr:twoCellAnchor>
    <xdr:from>
      <xdr:col>7</xdr:col>
      <xdr:colOff>495300</xdr:colOff>
      <xdr:row>0</xdr:row>
      <xdr:rowOff>28575</xdr:rowOff>
    </xdr:from>
    <xdr:to>
      <xdr:col>8</xdr:col>
      <xdr:colOff>183776</xdr:colOff>
      <xdr:row>1</xdr:row>
      <xdr:rowOff>5292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6629400" y="28575"/>
          <a:ext cx="1069601"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April</a:t>
          </a:r>
        </a:p>
      </xdr:txBody>
    </xdr:sp>
    <xdr:clientData/>
  </xdr:twoCellAnchor>
  <xdr:twoCellAnchor>
    <xdr:from>
      <xdr:col>8</xdr:col>
      <xdr:colOff>193301</xdr:colOff>
      <xdr:row>0</xdr:row>
      <xdr:rowOff>28575</xdr:rowOff>
    </xdr:from>
    <xdr:to>
      <xdr:col>8</xdr:col>
      <xdr:colOff>1265704</xdr:colOff>
      <xdr:row>1</xdr:row>
      <xdr:rowOff>5292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7708526" y="28575"/>
          <a:ext cx="10724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Mai</a:t>
          </a:r>
        </a:p>
      </xdr:txBody>
    </xdr:sp>
    <xdr:clientData/>
  </xdr:twoCellAnchor>
  <xdr:twoCellAnchor>
    <xdr:from>
      <xdr:col>5</xdr:col>
      <xdr:colOff>28575</xdr:colOff>
      <xdr:row>1</xdr:row>
      <xdr:rowOff>14817</xdr:rowOff>
    </xdr:from>
    <xdr:to>
      <xdr:col>5</xdr:col>
      <xdr:colOff>1095375</xdr:colOff>
      <xdr:row>1</xdr:row>
      <xdr:rowOff>324417</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340042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Juli</a:t>
          </a:r>
        </a:p>
      </xdr:txBody>
    </xdr:sp>
    <xdr:clientData/>
  </xdr:twoCellAnchor>
  <xdr:twoCellAnchor>
    <xdr:from>
      <xdr:col>6</xdr:col>
      <xdr:colOff>800100</xdr:colOff>
      <xdr:row>1</xdr:row>
      <xdr:rowOff>14817</xdr:rowOff>
    </xdr:from>
    <xdr:to>
      <xdr:col>7</xdr:col>
      <xdr:colOff>485775</xdr:colOff>
      <xdr:row>1</xdr:row>
      <xdr:rowOff>324417</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555307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September</a:t>
          </a:r>
        </a:p>
      </xdr:txBody>
    </xdr:sp>
    <xdr:clientData/>
  </xdr:twoCellAnchor>
  <xdr:twoCellAnchor>
    <xdr:from>
      <xdr:col>5</xdr:col>
      <xdr:colOff>1104900</xdr:colOff>
      <xdr:row>1</xdr:row>
      <xdr:rowOff>14817</xdr:rowOff>
    </xdr:from>
    <xdr:to>
      <xdr:col>6</xdr:col>
      <xdr:colOff>790575</xdr:colOff>
      <xdr:row>1</xdr:row>
      <xdr:rowOff>324417</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4476750"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August</a:t>
          </a:r>
        </a:p>
      </xdr:txBody>
    </xdr:sp>
    <xdr:clientData/>
  </xdr:twoCellAnchor>
  <xdr:twoCellAnchor>
    <xdr:from>
      <xdr:col>7</xdr:col>
      <xdr:colOff>495300</xdr:colOff>
      <xdr:row>1</xdr:row>
      <xdr:rowOff>14817</xdr:rowOff>
    </xdr:from>
    <xdr:to>
      <xdr:col>8</xdr:col>
      <xdr:colOff>183776</xdr:colOff>
      <xdr:row>1</xdr:row>
      <xdr:rowOff>324417</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6629400" y="348192"/>
          <a:ext cx="1069601"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OKtober</a:t>
          </a:r>
        </a:p>
      </xdr:txBody>
    </xdr:sp>
    <xdr:clientData/>
  </xdr:twoCellAnchor>
  <xdr:twoCellAnchor>
    <xdr:from>
      <xdr:col>8</xdr:col>
      <xdr:colOff>1275229</xdr:colOff>
      <xdr:row>1</xdr:row>
      <xdr:rowOff>14817</xdr:rowOff>
    </xdr:from>
    <xdr:to>
      <xdr:col>9</xdr:col>
      <xdr:colOff>929307</xdr:colOff>
      <xdr:row>1</xdr:row>
      <xdr:rowOff>324417</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8790454" y="348192"/>
          <a:ext cx="10352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Dezember</a:t>
          </a:r>
        </a:p>
      </xdr:txBody>
    </xdr:sp>
    <xdr:clientData/>
  </xdr:twoCellAnchor>
  <xdr:twoCellAnchor>
    <xdr:from>
      <xdr:col>8</xdr:col>
      <xdr:colOff>193301</xdr:colOff>
      <xdr:row>1</xdr:row>
      <xdr:rowOff>14817</xdr:rowOff>
    </xdr:from>
    <xdr:to>
      <xdr:col>8</xdr:col>
      <xdr:colOff>1265704</xdr:colOff>
      <xdr:row>1</xdr:row>
      <xdr:rowOff>324417</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7708526" y="348192"/>
          <a:ext cx="10724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November</a:t>
          </a:r>
        </a:p>
      </xdr:txBody>
    </xdr:sp>
    <xdr:clientData/>
  </xdr:twoCellAnchor>
  <xdr:twoCellAnchor>
    <xdr:from>
      <xdr:col>8</xdr:col>
      <xdr:colOff>1275229</xdr:colOff>
      <xdr:row>0</xdr:row>
      <xdr:rowOff>28575</xdr:rowOff>
    </xdr:from>
    <xdr:to>
      <xdr:col>9</xdr:col>
      <xdr:colOff>929307</xdr:colOff>
      <xdr:row>1</xdr:row>
      <xdr:rowOff>5292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8790454" y="28575"/>
          <a:ext cx="10352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Juni</a:t>
          </a:r>
        </a:p>
      </xdr:txBody>
    </xdr:sp>
    <xdr:clientData/>
  </xdr:twoCellAnchor>
  <xdr:twoCellAnchor>
    <xdr:from>
      <xdr:col>5</xdr:col>
      <xdr:colOff>1104900</xdr:colOff>
      <xdr:row>0</xdr:row>
      <xdr:rowOff>28575</xdr:rowOff>
    </xdr:from>
    <xdr:to>
      <xdr:col>6</xdr:col>
      <xdr:colOff>790575</xdr:colOff>
      <xdr:row>1</xdr:row>
      <xdr:rowOff>5292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4476750"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Februar</a:t>
          </a:r>
        </a:p>
      </xdr:txBody>
    </xdr:sp>
    <xdr:clientData/>
  </xdr:twoCellAnchor>
  <xdr:twoCellAnchor>
    <xdr:from>
      <xdr:col>5</xdr:col>
      <xdr:colOff>28575</xdr:colOff>
      <xdr:row>0</xdr:row>
      <xdr:rowOff>28575</xdr:rowOff>
    </xdr:from>
    <xdr:to>
      <xdr:col>5</xdr:col>
      <xdr:colOff>1095375</xdr:colOff>
      <xdr:row>1</xdr:row>
      <xdr:rowOff>5292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340042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Januar</a:t>
          </a:r>
        </a:p>
      </xdr:txBody>
    </xdr:sp>
    <xdr:clientData/>
  </xdr:twoCellAnchor>
  <xdr:twoCellAnchor>
    <xdr:from>
      <xdr:col>7</xdr:col>
      <xdr:colOff>1035843</xdr:colOff>
      <xdr:row>2</xdr:row>
      <xdr:rowOff>40589</xdr:rowOff>
    </xdr:from>
    <xdr:to>
      <xdr:col>9</xdr:col>
      <xdr:colOff>916781</xdr:colOff>
      <xdr:row>3</xdr:row>
      <xdr:rowOff>280879</xdr:rowOff>
    </xdr:to>
    <xdr:sp macro="" textlink="">
      <xdr:nvSpPr>
        <xdr:cNvPr id="2" name="Rechteck 1">
          <a:hlinkClick xmlns:r="http://schemas.openxmlformats.org/officeDocument/2006/relationships" r:id="rId13"/>
          <a:extLst>
            <a:ext uri="{FF2B5EF4-FFF2-40B4-BE49-F238E27FC236}">
              <a16:creationId xmlns:a16="http://schemas.microsoft.com/office/drawing/2014/main" id="{9FE1B0B7-FC6B-E20B-C4E9-48E10AF2ADE6}"/>
            </a:ext>
          </a:extLst>
        </xdr:cNvPr>
        <xdr:cNvSpPr/>
      </xdr:nvSpPr>
      <xdr:spPr>
        <a:xfrm>
          <a:off x="6917531" y="707339"/>
          <a:ext cx="2643188" cy="57366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solidFill>
                <a:srgbClr val="FF0000"/>
              </a:solidFill>
            </a:rPr>
            <a:t>Ausleihliste-Pro</a:t>
          </a:r>
        </a:p>
        <a:p>
          <a:pPr algn="ctr"/>
          <a:r>
            <a:rPr lang="de-DE" sz="1300">
              <a:solidFill>
                <a:schemeClr val="tx1"/>
              </a:solidFill>
            </a:rPr>
            <a:t>hier klicken um</a:t>
          </a:r>
          <a:r>
            <a:rPr lang="de-DE" sz="1300" baseline="0">
              <a:solidFill>
                <a:schemeClr val="tx1"/>
              </a:solidFill>
            </a:rPr>
            <a:t> </a:t>
          </a:r>
          <a:r>
            <a:rPr lang="de-DE" sz="1300">
              <a:solidFill>
                <a:schemeClr val="tx1"/>
              </a:solidFill>
            </a:rPr>
            <a:t>mehr zu erfahren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xdr:colOff>
      <xdr:row>0</xdr:row>
      <xdr:rowOff>104775</xdr:rowOff>
    </xdr:from>
    <xdr:to>
      <xdr:col>12</xdr:col>
      <xdr:colOff>242888</xdr:colOff>
      <xdr:row>3</xdr:row>
      <xdr:rowOff>11690</xdr:rowOff>
    </xdr:to>
    <xdr:sp macro="" textlink="">
      <xdr:nvSpPr>
        <xdr:cNvPr id="3" name="Rechteck 2">
          <a:hlinkClick xmlns:r="http://schemas.openxmlformats.org/officeDocument/2006/relationships" r:id="rId1"/>
          <a:extLst>
            <a:ext uri="{FF2B5EF4-FFF2-40B4-BE49-F238E27FC236}">
              <a16:creationId xmlns:a16="http://schemas.microsoft.com/office/drawing/2014/main" id="{C50389EF-B5E4-4B7D-A8A9-710F26F3C86E}"/>
            </a:ext>
          </a:extLst>
        </xdr:cNvPr>
        <xdr:cNvSpPr/>
      </xdr:nvSpPr>
      <xdr:spPr>
        <a:xfrm>
          <a:off x="9572625" y="104775"/>
          <a:ext cx="2643188" cy="57366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solidFill>
                <a:srgbClr val="FF0000"/>
              </a:solidFill>
            </a:rPr>
            <a:t>Ausleihliste-Pro</a:t>
          </a:r>
        </a:p>
        <a:p>
          <a:pPr algn="ctr"/>
          <a:r>
            <a:rPr lang="de-DE" sz="1300">
              <a:solidFill>
                <a:schemeClr val="tx1"/>
              </a:solidFill>
            </a:rPr>
            <a:t>hier klicken um</a:t>
          </a:r>
          <a:r>
            <a:rPr lang="de-DE" sz="1300" baseline="0">
              <a:solidFill>
                <a:schemeClr val="tx1"/>
              </a:solidFill>
            </a:rPr>
            <a:t> </a:t>
          </a:r>
          <a:r>
            <a:rPr lang="de-DE" sz="1300">
              <a:solidFill>
                <a:schemeClr val="tx1"/>
              </a:solidFill>
            </a:rPr>
            <a:t>mehr zu erfahren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523875</xdr:colOff>
      <xdr:row>6</xdr:row>
      <xdr:rowOff>152400</xdr:rowOff>
    </xdr:from>
    <xdr:to>
      <xdr:col>9</xdr:col>
      <xdr:colOff>119063</xdr:colOff>
      <xdr:row>9</xdr:row>
      <xdr:rowOff>154565</xdr:rowOff>
    </xdr:to>
    <xdr:sp macro="" textlink="">
      <xdr:nvSpPr>
        <xdr:cNvPr id="3" name="Rechteck 2">
          <a:hlinkClick xmlns:r="http://schemas.openxmlformats.org/officeDocument/2006/relationships" r:id="rId1"/>
          <a:extLst>
            <a:ext uri="{FF2B5EF4-FFF2-40B4-BE49-F238E27FC236}">
              <a16:creationId xmlns:a16="http://schemas.microsoft.com/office/drawing/2014/main" id="{C32CC80D-228D-4D62-874E-957AD563F44E}"/>
            </a:ext>
          </a:extLst>
        </xdr:cNvPr>
        <xdr:cNvSpPr/>
      </xdr:nvSpPr>
      <xdr:spPr>
        <a:xfrm>
          <a:off x="4876800" y="1295400"/>
          <a:ext cx="2643188" cy="57366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solidFill>
                <a:srgbClr val="FF0000"/>
              </a:solidFill>
            </a:rPr>
            <a:t>Ausleihliste-Pro</a:t>
          </a:r>
        </a:p>
        <a:p>
          <a:pPr algn="ctr"/>
          <a:r>
            <a:rPr lang="de-DE" sz="1300">
              <a:solidFill>
                <a:schemeClr val="tx1"/>
              </a:solidFill>
            </a:rPr>
            <a:t>hier klicken um</a:t>
          </a:r>
          <a:r>
            <a:rPr lang="de-DE" sz="1300" baseline="0">
              <a:solidFill>
                <a:schemeClr val="tx1"/>
              </a:solidFill>
            </a:rPr>
            <a:t> </a:t>
          </a:r>
          <a:r>
            <a:rPr lang="de-DE" sz="1300">
              <a:solidFill>
                <a:schemeClr val="tx1"/>
              </a:solidFill>
            </a:rPr>
            <a:t>mehr zu erfahren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371474</xdr:colOff>
      <xdr:row>0</xdr:row>
      <xdr:rowOff>171450</xdr:rowOff>
    </xdr:from>
    <xdr:to>
      <xdr:col>2</xdr:col>
      <xdr:colOff>2895599</xdr:colOff>
      <xdr:row>2</xdr:row>
      <xdr:rowOff>164692</xdr:rowOff>
    </xdr:to>
    <xdr:pic>
      <xdr:nvPicPr>
        <xdr:cNvPr id="2" name="Grafik 1">
          <a:hlinkClick xmlns:r="http://schemas.openxmlformats.org/officeDocument/2006/relationships" r:id="rId1"/>
          <a:extLst>
            <a:ext uri="{FF2B5EF4-FFF2-40B4-BE49-F238E27FC236}">
              <a16:creationId xmlns:a16="http://schemas.microsoft.com/office/drawing/2014/main" id="{85082D49-C855-4A70-BA97-E1DD1631DB7A}"/>
            </a:ext>
          </a:extLst>
        </xdr:cNvPr>
        <xdr:cNvPicPr>
          <a:picLocks noChangeAspect="1"/>
        </xdr:cNvPicPr>
      </xdr:nvPicPr>
      <xdr:blipFill>
        <a:blip xmlns:r="http://schemas.openxmlformats.org/officeDocument/2006/relationships" r:embed="rId2"/>
        <a:stretch>
          <a:fillRect/>
        </a:stretch>
      </xdr:blipFill>
      <xdr:spPr>
        <a:xfrm>
          <a:off x="6181724" y="171450"/>
          <a:ext cx="2524125" cy="469492"/>
        </a:xfrm>
        <a:prstGeom prst="rect">
          <a:avLst/>
        </a:prstGeom>
        <a:ln w="19050">
          <a:noFill/>
        </a:ln>
        <a:effectLst/>
      </xdr:spPr>
    </xdr:pic>
    <xdr:clientData/>
  </xdr:twoCellAnchor>
  <xdr:twoCellAnchor editAs="oneCell">
    <xdr:from>
      <xdr:col>1</xdr:col>
      <xdr:colOff>400051</xdr:colOff>
      <xdr:row>0</xdr:row>
      <xdr:rowOff>57150</xdr:rowOff>
    </xdr:from>
    <xdr:to>
      <xdr:col>2</xdr:col>
      <xdr:colOff>338779</xdr:colOff>
      <xdr:row>2</xdr:row>
      <xdr:rowOff>285750</xdr:rowOff>
    </xdr:to>
    <xdr:pic>
      <xdr:nvPicPr>
        <xdr:cNvPr id="4" name="Grafik 3">
          <a:extLst>
            <a:ext uri="{FF2B5EF4-FFF2-40B4-BE49-F238E27FC236}">
              <a16:creationId xmlns:a16="http://schemas.microsoft.com/office/drawing/2014/main" id="{63B9FE63-14EC-4193-94FA-F1D1D63E0A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48301" y="57150"/>
          <a:ext cx="700728" cy="704850"/>
        </a:xfrm>
        <a:prstGeom prst="rect">
          <a:avLst/>
        </a:prstGeom>
      </xdr:spPr>
    </xdr:pic>
    <xdr:clientData/>
  </xdr:twoCellAnchor>
  <xdr:twoCellAnchor>
    <xdr:from>
      <xdr:col>0</xdr:col>
      <xdr:colOff>4257675</xdr:colOff>
      <xdr:row>10</xdr:row>
      <xdr:rowOff>38100</xdr:rowOff>
    </xdr:from>
    <xdr:to>
      <xdr:col>2</xdr:col>
      <xdr:colOff>1090613</xdr:colOff>
      <xdr:row>13</xdr:row>
      <xdr:rowOff>152400</xdr:rowOff>
    </xdr:to>
    <xdr:sp macro="" textlink="">
      <xdr:nvSpPr>
        <xdr:cNvPr id="6" name="Rechteck 5">
          <a:hlinkClick xmlns:r="http://schemas.openxmlformats.org/officeDocument/2006/relationships" r:id="rId4"/>
          <a:extLst>
            <a:ext uri="{FF2B5EF4-FFF2-40B4-BE49-F238E27FC236}">
              <a16:creationId xmlns:a16="http://schemas.microsoft.com/office/drawing/2014/main" id="{2F0853FB-A659-4244-9A05-8BA76BB79545}"/>
            </a:ext>
          </a:extLst>
        </xdr:cNvPr>
        <xdr:cNvSpPr/>
      </xdr:nvSpPr>
      <xdr:spPr>
        <a:xfrm>
          <a:off x="4257675" y="3981450"/>
          <a:ext cx="2643188" cy="68580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solidFill>
                <a:srgbClr val="FF0000"/>
              </a:solidFill>
            </a:rPr>
            <a:t>Ausleihliste-Pro</a:t>
          </a:r>
        </a:p>
        <a:p>
          <a:pPr algn="ctr"/>
          <a:r>
            <a:rPr lang="de-DE" sz="1300">
              <a:solidFill>
                <a:schemeClr val="tx1"/>
              </a:solidFill>
            </a:rPr>
            <a:t>hier klicken um</a:t>
          </a:r>
          <a:r>
            <a:rPr lang="de-DE" sz="1300" baseline="0">
              <a:solidFill>
                <a:schemeClr val="tx1"/>
              </a:solidFill>
            </a:rPr>
            <a:t> </a:t>
          </a:r>
          <a:r>
            <a:rPr lang="de-DE" sz="1300">
              <a:solidFill>
                <a:schemeClr val="tx1"/>
              </a:solidFill>
            </a:rPr>
            <a:t>mehr zu erfahren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drawing" Target="../drawings/drawing4.xml"/><Relationship Id="rId3" Type="http://schemas.openxmlformats.org/officeDocument/2006/relationships/hyperlink" Target="https://www.alle-meine-vorlagen.de/fotodoku/" TargetMode="External"/><Relationship Id="rId7" Type="http://schemas.openxmlformats.org/officeDocument/2006/relationships/hyperlink" Target="https://www.alle-meine-vorlagen.de/wartungsplaner-fuer-excel/" TargetMode="External"/><Relationship Id="rId12" Type="http://schemas.openxmlformats.org/officeDocument/2006/relationships/printerSettings" Target="../printerSettings/printerSettings3.bin"/><Relationship Id="rId2" Type="http://schemas.openxmlformats.org/officeDocument/2006/relationships/hyperlink" Target="https://www.alle-meine-vorlagen.de/"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protokoll-vorlage/" TargetMode="External"/><Relationship Id="rId11" Type="http://schemas.openxmlformats.org/officeDocument/2006/relationships/hyperlink" Target="https://www.alle-meine-vorlagen.de/arbeitszeiterfassung-pro/" TargetMode="External"/><Relationship Id="rId5" Type="http://schemas.openxmlformats.org/officeDocument/2006/relationships/hyperlink" Target="https://www.alle-meine-vorlagen.de/projektplan-pro/" TargetMode="Externa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kostenkontrolle-haushaltsbuch-2-02/"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P806"/>
  <sheetViews>
    <sheetView showGridLines="0" tabSelected="1" zoomScale="80" zoomScaleNormal="80" zoomScalePageLayoutView="25" workbookViewId="0">
      <pane ySplit="5" topLeftCell="A6" activePane="bottomLeft" state="frozen"/>
      <selection pane="bottomLeft" activeCell="B7" sqref="B7"/>
    </sheetView>
  </sheetViews>
  <sheetFormatPr baseColWidth="10" defaultRowHeight="15"/>
  <cols>
    <col min="1" max="1" width="6.85546875" customWidth="1"/>
    <col min="2" max="2" width="9.5703125" style="1" bestFit="1" customWidth="1"/>
    <col min="3" max="3" width="5.7109375" style="1" bestFit="1" customWidth="1"/>
    <col min="4" max="4" width="5.28515625" style="1" bestFit="1" customWidth="1"/>
    <col min="5" max="5" width="19.28515625" bestFit="1" customWidth="1"/>
    <col min="6" max="6" width="20.7109375" style="5" customWidth="1"/>
    <col min="7" max="15" width="20.7109375" style="1" customWidth="1"/>
    <col min="16" max="16" width="40.5703125" customWidth="1"/>
  </cols>
  <sheetData>
    <row r="1" spans="1:16" ht="26.25" customHeight="1">
      <c r="B1" s="99" t="str">
        <f>"Ausleihliste "&amp;Kalenderjahr</f>
        <v>Ausleihliste 2024</v>
      </c>
      <c r="C1" s="99"/>
      <c r="D1" s="99"/>
      <c r="E1" s="99"/>
      <c r="F1"/>
      <c r="J1" s="100" t="s">
        <v>80</v>
      </c>
      <c r="K1" s="45" t="str">
        <f>Leihgüter!C5</f>
        <v>1) Bohrhammer</v>
      </c>
      <c r="L1" s="46" t="str">
        <f>Leihgüter!C9</f>
        <v>5) Hochdruckreiniger</v>
      </c>
      <c r="M1" s="46">
        <f>Leihgüter!C13</f>
        <v>9</v>
      </c>
      <c r="N1" s="46">
        <f>Leihgüter!C17</f>
        <v>13</v>
      </c>
      <c r="O1" s="47">
        <f>Leihgüter!C21</f>
        <v>17</v>
      </c>
      <c r="P1" s="44" t="s">
        <v>157</v>
      </c>
    </row>
    <row r="2" spans="1:16" ht="26.25" customHeight="1">
      <c r="B2" s="99"/>
      <c r="C2" s="99"/>
      <c r="D2" s="99"/>
      <c r="E2" s="99"/>
      <c r="F2"/>
      <c r="J2" s="100"/>
      <c r="K2" s="45" t="str">
        <f>Leihgüter!C6</f>
        <v>2) Reinigungsset</v>
      </c>
      <c r="L2" s="46">
        <f>Leihgüter!C10</f>
        <v>6</v>
      </c>
      <c r="M2" s="46">
        <f>Leihgüter!C14</f>
        <v>10</v>
      </c>
      <c r="N2" s="46">
        <f>Leihgüter!C18</f>
        <v>14</v>
      </c>
      <c r="O2" s="47">
        <f>Leihgüter!C22</f>
        <v>18</v>
      </c>
      <c r="P2" s="42"/>
    </row>
    <row r="3" spans="1:16" ht="26.25" customHeight="1">
      <c r="B3" s="98" t="str">
        <f ca="1">IFERROR(HYPERLINK("#C"&amp;MATCH(TODAY(),B:B),"HEUTE"),"")</f>
        <v>HEUTE</v>
      </c>
      <c r="C3" s="98"/>
      <c r="F3" s="106" t="s">
        <v>153</v>
      </c>
      <c r="G3" s="107"/>
      <c r="H3" s="107"/>
      <c r="I3" s="107"/>
      <c r="J3" s="100"/>
      <c r="K3" s="45" t="str">
        <f>Leihgüter!C7</f>
        <v>3) Betonmischer</v>
      </c>
      <c r="L3" s="46">
        <f>Leihgüter!C11</f>
        <v>7</v>
      </c>
      <c r="M3" s="46">
        <f>Leihgüter!C15</f>
        <v>11</v>
      </c>
      <c r="N3" s="46">
        <f>Leihgüter!C19</f>
        <v>15</v>
      </c>
      <c r="O3" s="47">
        <f>Leihgüter!C23</f>
        <v>19</v>
      </c>
      <c r="P3" s="43" t="s">
        <v>35</v>
      </c>
    </row>
    <row r="4" spans="1:16" ht="26.25" customHeight="1" thickBot="1">
      <c r="F4" s="108"/>
      <c r="G4" s="108"/>
      <c r="H4" s="108"/>
      <c r="I4" s="108"/>
      <c r="J4" s="101"/>
      <c r="K4" s="45" t="str">
        <f>Leihgüter!C8</f>
        <v>4) Trockner</v>
      </c>
      <c r="L4" s="46">
        <f>Leihgüter!C12</f>
        <v>8</v>
      </c>
      <c r="M4" s="46">
        <f>Leihgüter!C16</f>
        <v>12</v>
      </c>
      <c r="N4" s="46">
        <f>Leihgüter!C20</f>
        <v>16</v>
      </c>
      <c r="O4" s="47">
        <f>Leihgüter!C24</f>
        <v>20</v>
      </c>
      <c r="P4" s="48" t="s">
        <v>78</v>
      </c>
    </row>
    <row r="5" spans="1:16" ht="39.75" customHeight="1" thickTop="1" thickBot="1">
      <c r="A5" s="68"/>
      <c r="B5" s="21" t="s">
        <v>1</v>
      </c>
      <c r="C5" s="22" t="s">
        <v>0</v>
      </c>
      <c r="D5" s="22" t="s">
        <v>2</v>
      </c>
      <c r="E5" s="22" t="s">
        <v>3</v>
      </c>
      <c r="F5" s="80" t="str">
        <f>Leihgüter!L5</f>
        <v>Mitarbeiter 1a</v>
      </c>
      <c r="G5" s="22" t="str">
        <f>Leihgüter!L6</f>
        <v>Mitarbeiter 2</v>
      </c>
      <c r="H5" s="22" t="str">
        <f>Leihgüter!L7</f>
        <v>Mitarbeiter 3</v>
      </c>
      <c r="I5" s="22" t="str">
        <f>Leihgüter!L8</f>
        <v>Mitarbeiter 4</v>
      </c>
      <c r="J5" s="22" t="str">
        <f>Leihgüter!L9</f>
        <v>Mitarbeiter 5</v>
      </c>
      <c r="K5" s="22" t="str">
        <f>Leihgüter!L10</f>
        <v>Mitarbeiter 6</v>
      </c>
      <c r="L5" s="22" t="str">
        <f>Leihgüter!L11</f>
        <v>Mitarbeiter 7</v>
      </c>
      <c r="M5" s="22" t="str">
        <f>Leihgüter!L12</f>
        <v>Mitarbeiter 8</v>
      </c>
      <c r="N5" s="22" t="str">
        <f>Leihgüter!L13</f>
        <v>Mitarbeiter 9</v>
      </c>
      <c r="O5" s="22" t="str">
        <f>Leihgüter!L14</f>
        <v>Mitarbeiter 10</v>
      </c>
      <c r="P5" s="23" t="s">
        <v>59</v>
      </c>
    </row>
    <row r="6" spans="1:16" ht="26.1" customHeight="1" thickTop="1" thickBot="1">
      <c r="A6" s="105" t="s">
        <v>99</v>
      </c>
      <c r="B6" s="102" t="str">
        <f>TEXT(B7,"MMMM")&amp;" "&amp;Kalenderjahr</f>
        <v>Januar 2024</v>
      </c>
      <c r="C6" s="103"/>
      <c r="D6" s="103"/>
      <c r="E6" s="103"/>
      <c r="F6" s="103"/>
      <c r="G6" s="103"/>
      <c r="H6" s="103"/>
      <c r="I6" s="103"/>
      <c r="J6" s="103"/>
      <c r="K6" s="103"/>
      <c r="L6" s="103"/>
      <c r="M6" s="103"/>
      <c r="N6" s="103"/>
      <c r="O6" s="103"/>
      <c r="P6" s="104"/>
    </row>
    <row r="7" spans="1:16" ht="26.1" customHeight="1">
      <c r="A7" s="105"/>
      <c r="B7" s="19">
        <f>DATE(Kalenderjahr,1,1)</f>
        <v>45292</v>
      </c>
      <c r="C7" s="15" t="str">
        <f>TEXT(B7,"TTT")</f>
        <v>Mo</v>
      </c>
      <c r="D7" s="16">
        <f>IF(TEXT(B7,"TTT")="Mo",WEEKNUM(B7,21),"")</f>
        <v>1</v>
      </c>
      <c r="E7" s="41" t="str">
        <f>IFERROR(VLOOKUP(B7,Einstellungen!$B$7:$C$122,2,FALSE),"")</f>
        <v>Neujahr</v>
      </c>
      <c r="F7" s="69"/>
      <c r="G7" s="69"/>
      <c r="H7" s="69"/>
      <c r="I7" s="70"/>
      <c r="J7" s="69"/>
      <c r="K7" s="69"/>
      <c r="L7" s="69"/>
      <c r="M7" s="69"/>
      <c r="N7" s="69"/>
      <c r="O7" s="69"/>
      <c r="P7" s="20" t="str">
        <f>IFERROR(VLOOKUP(B7,Einstellungen!$G$7:$H$372,2,FALSE),"")</f>
        <v>Start Baustelle Buchhalde</v>
      </c>
    </row>
    <row r="8" spans="1:16" ht="26.1" customHeight="1">
      <c r="A8" s="105"/>
      <c r="B8" s="19">
        <f>B7+1</f>
        <v>45293</v>
      </c>
      <c r="C8" s="15" t="str">
        <f>TEXT(B8,"TTT")</f>
        <v>Di</v>
      </c>
      <c r="D8" s="16" t="str">
        <f t="shared" ref="D8:D75" si="0">IF(TEXT(B8,"TTT")="Mo",WEEKNUM(B8,21),"")</f>
        <v/>
      </c>
      <c r="E8" s="41" t="str">
        <f>IFERROR(VLOOKUP(B8,Einstellungen!$B$7:$C$122,2,FALSE),"")</f>
        <v>Mustertag</v>
      </c>
      <c r="F8" s="69"/>
      <c r="G8" s="69" t="s">
        <v>61</v>
      </c>
      <c r="H8" s="69"/>
      <c r="I8" s="70"/>
      <c r="J8" s="69"/>
      <c r="K8" s="69"/>
      <c r="L8" s="69"/>
      <c r="M8" s="69"/>
      <c r="N8" s="69"/>
      <c r="O8" s="69"/>
      <c r="P8" s="20" t="str">
        <f>IFERROR(VLOOKUP(B8,Einstellungen!$G$7:$H$372,2,FALSE),"")</f>
        <v/>
      </c>
    </row>
    <row r="9" spans="1:16" ht="26.1" customHeight="1">
      <c r="A9" s="105"/>
      <c r="B9" s="19">
        <f t="shared" ref="B9:B37" si="1">B8+1</f>
        <v>45294</v>
      </c>
      <c r="C9" s="15" t="str">
        <f t="shared" ref="C9:C76" si="2">TEXT(B9,"TTT")</f>
        <v>Mi</v>
      </c>
      <c r="D9" s="16" t="str">
        <f t="shared" si="0"/>
        <v/>
      </c>
      <c r="E9" s="41" t="str">
        <f>IFERROR(VLOOKUP(B9,Einstellungen!$B$7:$C$122,2,FALSE),"")</f>
        <v/>
      </c>
      <c r="F9" s="69"/>
      <c r="G9" s="69" t="s">
        <v>61</v>
      </c>
      <c r="H9" s="69"/>
      <c r="I9" s="70"/>
      <c r="J9" s="69"/>
      <c r="K9" s="69"/>
      <c r="L9" s="69"/>
      <c r="M9" s="69"/>
      <c r="N9" s="69"/>
      <c r="O9" s="69"/>
      <c r="P9" s="20" t="str">
        <f>IFERROR(VLOOKUP(B9,Einstellungen!$G$7:$H$372,2,FALSE),"")</f>
        <v/>
      </c>
    </row>
    <row r="10" spans="1:16" ht="26.1" customHeight="1">
      <c r="A10" s="105"/>
      <c r="B10" s="19">
        <f t="shared" si="1"/>
        <v>45295</v>
      </c>
      <c r="C10" s="15" t="str">
        <f t="shared" si="2"/>
        <v>Do</v>
      </c>
      <c r="D10" s="16" t="str">
        <f t="shared" si="0"/>
        <v/>
      </c>
      <c r="E10" s="41" t="str">
        <f>IFERROR(VLOOKUP(B10,Einstellungen!$B$7:$C$122,2,FALSE),"")</f>
        <v/>
      </c>
      <c r="F10" s="69"/>
      <c r="G10" s="69" t="s">
        <v>61</v>
      </c>
      <c r="H10" s="69"/>
      <c r="I10" s="70" t="s">
        <v>60</v>
      </c>
      <c r="J10" s="69"/>
      <c r="K10" s="69"/>
      <c r="L10" s="69" t="s">
        <v>60</v>
      </c>
      <c r="M10" s="69"/>
      <c r="N10" s="69"/>
      <c r="O10" s="69"/>
      <c r="P10" s="20" t="str">
        <f>IFERROR(VLOOKUP(B10,Einstellungen!$G$7:$H$372,2,FALSE),"")</f>
        <v/>
      </c>
    </row>
    <row r="11" spans="1:16" ht="26.1" customHeight="1">
      <c r="A11" s="105"/>
      <c r="B11" s="19">
        <f t="shared" si="1"/>
        <v>45296</v>
      </c>
      <c r="C11" s="15" t="str">
        <f t="shared" si="2"/>
        <v>Fr</v>
      </c>
      <c r="D11" s="16" t="str">
        <f t="shared" si="0"/>
        <v/>
      </c>
      <c r="E11" s="41" t="str">
        <f>IFERROR(VLOOKUP(B11,Einstellungen!$B$7:$C$122,2,FALSE),"")</f>
        <v/>
      </c>
      <c r="F11" s="69"/>
      <c r="G11" s="69"/>
      <c r="H11" s="69"/>
      <c r="I11" s="70"/>
      <c r="J11" s="69"/>
      <c r="K11" s="69"/>
      <c r="L11" s="69"/>
      <c r="M11" s="69"/>
      <c r="N11" s="69"/>
      <c r="O11" s="69"/>
      <c r="P11" s="20" t="str">
        <f>IFERROR(VLOOKUP(B11,Einstellungen!$G$7:$H$372,2,FALSE),"")</f>
        <v/>
      </c>
    </row>
    <row r="12" spans="1:16" ht="26.1" customHeight="1">
      <c r="A12" s="105"/>
      <c r="B12" s="19">
        <f t="shared" si="1"/>
        <v>45297</v>
      </c>
      <c r="C12" s="15" t="str">
        <f t="shared" si="2"/>
        <v>Sa</v>
      </c>
      <c r="D12" s="16" t="str">
        <f t="shared" si="0"/>
        <v/>
      </c>
      <c r="E12" s="41" t="str">
        <f>IFERROR(VLOOKUP(B12,Einstellungen!$B$7:$C$122,2,FALSE),"")</f>
        <v/>
      </c>
      <c r="F12" s="69"/>
      <c r="G12" s="69"/>
      <c r="H12" s="69"/>
      <c r="I12" s="70"/>
      <c r="J12" s="69"/>
      <c r="K12" s="69"/>
      <c r="L12" s="69"/>
      <c r="M12" s="69"/>
      <c r="N12" s="69"/>
      <c r="O12" s="69"/>
      <c r="P12" s="20" t="str">
        <f>IFERROR(VLOOKUP(B12,Einstellungen!$G$7:$H$372,2,FALSE),"")</f>
        <v>Start Baustelle Hof</v>
      </c>
    </row>
    <row r="13" spans="1:16" ht="26.1" customHeight="1">
      <c r="A13" s="105"/>
      <c r="B13" s="19">
        <f t="shared" si="1"/>
        <v>45298</v>
      </c>
      <c r="C13" s="15" t="str">
        <f t="shared" si="2"/>
        <v>So</v>
      </c>
      <c r="D13" s="16" t="str">
        <f t="shared" si="0"/>
        <v/>
      </c>
      <c r="E13" s="41" t="str">
        <f>IFERROR(VLOOKUP(B13,Einstellungen!$B$7:$C$122,2,FALSE),"")</f>
        <v/>
      </c>
      <c r="F13" s="69"/>
      <c r="G13" s="69"/>
      <c r="H13" s="69"/>
      <c r="I13" s="70"/>
      <c r="J13" s="69"/>
      <c r="K13" s="69"/>
      <c r="L13" s="69"/>
      <c r="M13" s="69"/>
      <c r="N13" s="69"/>
      <c r="O13" s="69"/>
      <c r="P13" s="20" t="str">
        <f>IFERROR(VLOOKUP(B13,Einstellungen!$G$7:$H$372,2,FALSE),"")</f>
        <v/>
      </c>
    </row>
    <row r="14" spans="1:16" ht="26.1" customHeight="1">
      <c r="A14" s="105"/>
      <c r="B14" s="19">
        <f t="shared" si="1"/>
        <v>45299</v>
      </c>
      <c r="C14" s="15" t="str">
        <f t="shared" si="2"/>
        <v>Mo</v>
      </c>
      <c r="D14" s="16">
        <f t="shared" si="0"/>
        <v>2</v>
      </c>
      <c r="E14" s="41" t="str">
        <f>IFERROR(VLOOKUP(B14,Einstellungen!$B$7:$C$122,2,FALSE),"")</f>
        <v/>
      </c>
      <c r="F14" s="69"/>
      <c r="G14" s="69"/>
      <c r="H14" s="69"/>
      <c r="I14" s="70"/>
      <c r="J14" s="69"/>
      <c r="K14" s="69"/>
      <c r="L14" s="69"/>
      <c r="M14" s="69"/>
      <c r="N14" s="69"/>
      <c r="O14" s="69"/>
      <c r="P14" s="20" t="str">
        <f>IFERROR(VLOOKUP(B14,Einstellungen!$G$7:$H$372,2,FALSE),"")</f>
        <v/>
      </c>
    </row>
    <row r="15" spans="1:16" ht="26.1" customHeight="1">
      <c r="A15" s="105"/>
      <c r="B15" s="19">
        <f t="shared" si="1"/>
        <v>45300</v>
      </c>
      <c r="C15" s="15" t="str">
        <f t="shared" si="2"/>
        <v>Di</v>
      </c>
      <c r="D15" s="16" t="str">
        <f t="shared" si="0"/>
        <v/>
      </c>
      <c r="E15" s="41" t="str">
        <f>IFERROR(VLOOKUP(B15,Einstellungen!$B$7:$C$122,2,FALSE),"")</f>
        <v/>
      </c>
      <c r="F15" s="69"/>
      <c r="G15" s="69"/>
      <c r="H15" s="69"/>
      <c r="I15" s="70"/>
      <c r="J15" s="69"/>
      <c r="K15" s="69"/>
      <c r="L15" s="69"/>
      <c r="M15" s="69"/>
      <c r="N15" s="69"/>
      <c r="O15" s="69"/>
      <c r="P15" s="20" t="str">
        <f>IFERROR(VLOOKUP(B15,Einstellungen!$G$7:$H$372,2,FALSE),"")</f>
        <v/>
      </c>
    </row>
    <row r="16" spans="1:16" ht="26.1" customHeight="1">
      <c r="A16" s="105"/>
      <c r="B16" s="19">
        <f t="shared" si="1"/>
        <v>45301</v>
      </c>
      <c r="C16" s="15" t="str">
        <f t="shared" si="2"/>
        <v>Mi</v>
      </c>
      <c r="D16" s="16" t="str">
        <f t="shared" si="0"/>
        <v/>
      </c>
      <c r="E16" s="41" t="str">
        <f>IFERROR(VLOOKUP(B16,Einstellungen!$B$7:$C$122,2,FALSE),"")</f>
        <v/>
      </c>
      <c r="F16" s="69"/>
      <c r="G16" s="69"/>
      <c r="H16" s="69"/>
      <c r="I16" s="70"/>
      <c r="J16" s="69"/>
      <c r="K16" s="69"/>
      <c r="L16" s="69"/>
      <c r="M16" s="69"/>
      <c r="N16" s="69"/>
      <c r="O16" s="69"/>
      <c r="P16" s="20" t="str">
        <f>IFERROR(VLOOKUP(B16,Einstellungen!$G$7:$H$372,2,FALSE),"")</f>
        <v/>
      </c>
    </row>
    <row r="17" spans="1:16" ht="26.1" customHeight="1">
      <c r="A17" s="105"/>
      <c r="B17" s="19">
        <f t="shared" si="1"/>
        <v>45302</v>
      </c>
      <c r="C17" s="15" t="str">
        <f t="shared" si="2"/>
        <v>Do</v>
      </c>
      <c r="D17" s="16" t="str">
        <f t="shared" si="0"/>
        <v/>
      </c>
      <c r="E17" s="41" t="str">
        <f>IFERROR(VLOOKUP(B17,Einstellungen!$B$7:$C$122,2,FALSE),"")</f>
        <v/>
      </c>
      <c r="F17" s="69"/>
      <c r="G17" s="69"/>
      <c r="H17" s="69"/>
      <c r="I17" s="70"/>
      <c r="J17" s="71"/>
      <c r="K17" s="69"/>
      <c r="L17" s="69"/>
      <c r="M17" s="69"/>
      <c r="N17" s="69"/>
      <c r="O17" s="69"/>
      <c r="P17" s="20" t="str">
        <f>IFERROR(VLOOKUP(B17,Einstellungen!$G$7:$H$372,2,FALSE),"")</f>
        <v/>
      </c>
    </row>
    <row r="18" spans="1:16" ht="26.1" customHeight="1">
      <c r="A18" s="105"/>
      <c r="B18" s="19">
        <f t="shared" si="1"/>
        <v>45303</v>
      </c>
      <c r="C18" s="15" t="str">
        <f t="shared" si="2"/>
        <v>Fr</v>
      </c>
      <c r="D18" s="16" t="str">
        <f t="shared" si="0"/>
        <v/>
      </c>
      <c r="E18" s="41" t="str">
        <f>IFERROR(VLOOKUP(B18,Einstellungen!$B$7:$C$122,2,FALSE),"")</f>
        <v/>
      </c>
      <c r="F18" s="69"/>
      <c r="G18" s="69"/>
      <c r="H18" s="69"/>
      <c r="I18" s="70"/>
      <c r="J18" s="69"/>
      <c r="K18" s="69"/>
      <c r="L18" s="69"/>
      <c r="M18" s="69"/>
      <c r="N18" s="69"/>
      <c r="O18" s="69"/>
      <c r="P18" s="20" t="str">
        <f>IFERROR(VLOOKUP(B18,Einstellungen!$G$7:$H$372,2,FALSE),"")</f>
        <v/>
      </c>
    </row>
    <row r="19" spans="1:16" ht="26.1" customHeight="1">
      <c r="A19" s="105"/>
      <c r="B19" s="19">
        <f t="shared" si="1"/>
        <v>45304</v>
      </c>
      <c r="C19" s="15" t="str">
        <f t="shared" si="2"/>
        <v>Sa</v>
      </c>
      <c r="D19" s="16" t="str">
        <f t="shared" si="0"/>
        <v/>
      </c>
      <c r="E19" s="41" t="str">
        <f>IFERROR(VLOOKUP(B19,Einstellungen!$B$7:$C$122,2,FALSE),"")</f>
        <v/>
      </c>
      <c r="F19" s="69"/>
      <c r="G19" s="69"/>
      <c r="H19" s="69"/>
      <c r="I19" s="70"/>
      <c r="J19" s="69"/>
      <c r="K19" s="69"/>
      <c r="L19" s="69"/>
      <c r="M19" s="69"/>
      <c r="N19" s="69"/>
      <c r="O19" s="69"/>
      <c r="P19" s="20" t="str">
        <f>IFERROR(VLOOKUP(B19,Einstellungen!$G$7:$H$372,2,FALSE),"")</f>
        <v/>
      </c>
    </row>
    <row r="20" spans="1:16" ht="26.1" customHeight="1">
      <c r="A20" s="105"/>
      <c r="B20" s="19">
        <f t="shared" si="1"/>
        <v>45305</v>
      </c>
      <c r="C20" s="15" t="str">
        <f t="shared" si="2"/>
        <v>So</v>
      </c>
      <c r="D20" s="16" t="str">
        <f t="shared" si="0"/>
        <v/>
      </c>
      <c r="E20" s="41" t="str">
        <f>IFERROR(VLOOKUP(B20,Einstellungen!$B$7:$C$122,2,FALSE),"")</f>
        <v/>
      </c>
      <c r="F20" s="69"/>
      <c r="G20" s="69"/>
      <c r="H20" s="69"/>
      <c r="I20" s="70"/>
      <c r="J20" s="69"/>
      <c r="K20" s="69"/>
      <c r="L20" s="69"/>
      <c r="M20" s="69"/>
      <c r="N20" s="69"/>
      <c r="O20" s="69"/>
      <c r="P20" s="20" t="str">
        <f>IFERROR(VLOOKUP(B20,Einstellungen!$G$7:$H$372,2,FALSE),"")</f>
        <v>Leihgerät XY freihalten</v>
      </c>
    </row>
    <row r="21" spans="1:16" ht="26.1" customHeight="1">
      <c r="A21" s="105"/>
      <c r="B21" s="19">
        <f t="shared" si="1"/>
        <v>45306</v>
      </c>
      <c r="C21" s="15" t="str">
        <f t="shared" si="2"/>
        <v>Mo</v>
      </c>
      <c r="D21" s="16">
        <f t="shared" si="0"/>
        <v>3</v>
      </c>
      <c r="E21" s="41" t="str">
        <f>IFERROR(VLOOKUP(B21,Einstellungen!$B$7:$C$122,2,FALSE),"")</f>
        <v/>
      </c>
      <c r="F21" s="69"/>
      <c r="G21" s="69"/>
      <c r="H21" s="69"/>
      <c r="I21" s="70"/>
      <c r="J21" s="69"/>
      <c r="K21" s="69"/>
      <c r="L21" s="69"/>
      <c r="M21" s="69"/>
      <c r="N21" s="69"/>
      <c r="O21" s="69"/>
      <c r="P21" s="20" t="str">
        <f>IFERROR(VLOOKUP(B21,Einstellungen!$G$7:$H$372,2,FALSE),"")</f>
        <v/>
      </c>
    </row>
    <row r="22" spans="1:16" ht="26.1" customHeight="1">
      <c r="A22" s="105"/>
      <c r="B22" s="19">
        <f t="shared" si="1"/>
        <v>45307</v>
      </c>
      <c r="C22" s="15" t="str">
        <f t="shared" si="2"/>
        <v>Di</v>
      </c>
      <c r="D22" s="16" t="str">
        <f t="shared" si="0"/>
        <v/>
      </c>
      <c r="E22" s="41" t="str">
        <f>IFERROR(VLOOKUP(B22,Einstellungen!$B$7:$C$122,2,FALSE),"")</f>
        <v/>
      </c>
      <c r="F22" s="69"/>
      <c r="G22" s="69"/>
      <c r="H22" s="69"/>
      <c r="I22" s="70"/>
      <c r="J22" s="69"/>
      <c r="K22" s="69"/>
      <c r="L22" s="69"/>
      <c r="M22" s="69"/>
      <c r="N22" s="69"/>
      <c r="O22" s="69"/>
      <c r="P22" s="20" t="str">
        <f>IFERROR(VLOOKUP(B22,Einstellungen!$G$7:$H$372,2,FALSE),"")</f>
        <v/>
      </c>
    </row>
    <row r="23" spans="1:16" ht="26.1" customHeight="1">
      <c r="A23" s="105"/>
      <c r="B23" s="19">
        <f t="shared" si="1"/>
        <v>45308</v>
      </c>
      <c r="C23" s="15" t="str">
        <f t="shared" si="2"/>
        <v>Mi</v>
      </c>
      <c r="D23" s="16" t="str">
        <f t="shared" si="0"/>
        <v/>
      </c>
      <c r="E23" s="41" t="str">
        <f>IFERROR(VLOOKUP(B23,Einstellungen!$B$7:$C$122,2,FALSE),"")</f>
        <v/>
      </c>
      <c r="F23" s="69"/>
      <c r="G23" s="69"/>
      <c r="H23" s="69"/>
      <c r="I23" s="70"/>
      <c r="J23" s="69"/>
      <c r="K23" s="69"/>
      <c r="L23" s="69"/>
      <c r="M23" s="69"/>
      <c r="N23" s="69"/>
      <c r="O23" s="69"/>
      <c r="P23" s="20" t="str">
        <f>IFERROR(VLOOKUP(B23,Einstellungen!$G$7:$H$372,2,FALSE),"")</f>
        <v/>
      </c>
    </row>
    <row r="24" spans="1:16" ht="26.1" customHeight="1">
      <c r="A24" s="105"/>
      <c r="B24" s="19">
        <f t="shared" si="1"/>
        <v>45309</v>
      </c>
      <c r="C24" s="15" t="str">
        <f t="shared" si="2"/>
        <v>Do</v>
      </c>
      <c r="D24" s="16" t="str">
        <f t="shared" si="0"/>
        <v/>
      </c>
      <c r="E24" s="41" t="str">
        <f>IFERROR(VLOOKUP(B24,Einstellungen!$B$7:$C$122,2,FALSE),"")</f>
        <v/>
      </c>
      <c r="F24" s="69"/>
      <c r="G24" s="69"/>
      <c r="H24" s="69"/>
      <c r="I24" s="70"/>
      <c r="J24" s="69"/>
      <c r="K24" s="69"/>
      <c r="L24" s="69"/>
      <c r="M24" s="69"/>
      <c r="N24" s="69"/>
      <c r="O24" s="69"/>
      <c r="P24" s="20" t="str">
        <f>IFERROR(VLOOKUP(B24,Einstellungen!$G$7:$H$372,2,FALSE),"")</f>
        <v/>
      </c>
    </row>
    <row r="25" spans="1:16" ht="26.1" customHeight="1">
      <c r="A25" s="105"/>
      <c r="B25" s="19">
        <f t="shared" si="1"/>
        <v>45310</v>
      </c>
      <c r="C25" s="15" t="str">
        <f t="shared" si="2"/>
        <v>Fr</v>
      </c>
      <c r="D25" s="16" t="str">
        <f t="shared" si="0"/>
        <v/>
      </c>
      <c r="E25" s="41" t="str">
        <f>IFERROR(VLOOKUP(B25,Einstellungen!$B$7:$C$122,2,FALSE),"")</f>
        <v/>
      </c>
      <c r="F25" s="69"/>
      <c r="G25" s="69"/>
      <c r="H25" s="69"/>
      <c r="I25" s="70"/>
      <c r="J25" s="69"/>
      <c r="K25" s="69"/>
      <c r="L25" s="69"/>
      <c r="M25" s="69"/>
      <c r="N25" s="69"/>
      <c r="O25" s="69"/>
      <c r="P25" s="20" t="str">
        <f>IFERROR(VLOOKUP(B25,Einstellungen!$G$7:$H$372,2,FALSE),"")</f>
        <v/>
      </c>
    </row>
    <row r="26" spans="1:16" ht="26.1" customHeight="1">
      <c r="A26" s="105"/>
      <c r="B26" s="19">
        <f t="shared" si="1"/>
        <v>45311</v>
      </c>
      <c r="C26" s="15" t="str">
        <f t="shared" si="2"/>
        <v>Sa</v>
      </c>
      <c r="D26" s="16" t="str">
        <f t="shared" si="0"/>
        <v/>
      </c>
      <c r="E26" s="41" t="str">
        <f>IFERROR(VLOOKUP(B26,Einstellungen!$B$7:$C$122,2,FALSE),"")</f>
        <v/>
      </c>
      <c r="F26" s="69"/>
      <c r="G26" s="69"/>
      <c r="H26" s="69"/>
      <c r="I26" s="70"/>
      <c r="J26" s="69"/>
      <c r="K26" s="69"/>
      <c r="L26" s="69"/>
      <c r="M26" s="69"/>
      <c r="N26" s="69"/>
      <c r="O26" s="69"/>
      <c r="P26" s="20" t="str">
        <f>IFERROR(VLOOKUP(B26,Einstellungen!$G$7:$H$372,2,FALSE),"")</f>
        <v/>
      </c>
    </row>
    <row r="27" spans="1:16" ht="26.1" customHeight="1">
      <c r="A27" s="105"/>
      <c r="B27" s="19">
        <f t="shared" si="1"/>
        <v>45312</v>
      </c>
      <c r="C27" s="15" t="str">
        <f t="shared" si="2"/>
        <v>So</v>
      </c>
      <c r="D27" s="16" t="str">
        <f t="shared" si="0"/>
        <v/>
      </c>
      <c r="E27" s="41" t="str">
        <f>IFERROR(VLOOKUP(B27,Einstellungen!$B$7:$C$122,2,FALSE),"")</f>
        <v/>
      </c>
      <c r="F27" s="69"/>
      <c r="G27" s="69"/>
      <c r="H27" s="69"/>
      <c r="I27" s="70"/>
      <c r="J27" s="69"/>
      <c r="K27" s="69"/>
      <c r="L27" s="69"/>
      <c r="M27" s="69"/>
      <c r="N27" s="69"/>
      <c r="O27" s="69"/>
      <c r="P27" s="20" t="str">
        <f>IFERROR(VLOOKUP(B27,Einstellungen!$G$7:$H$372,2,FALSE),"")</f>
        <v/>
      </c>
    </row>
    <row r="28" spans="1:16" ht="26.1" customHeight="1">
      <c r="A28" s="105"/>
      <c r="B28" s="19">
        <f t="shared" si="1"/>
        <v>45313</v>
      </c>
      <c r="C28" s="15" t="str">
        <f t="shared" si="2"/>
        <v>Mo</v>
      </c>
      <c r="D28" s="16">
        <f t="shared" si="0"/>
        <v>4</v>
      </c>
      <c r="E28" s="41" t="str">
        <f>IFERROR(VLOOKUP(B28,Einstellungen!$B$7:$C$122,2,FALSE),"")</f>
        <v/>
      </c>
      <c r="F28" s="69"/>
      <c r="G28" s="69"/>
      <c r="H28" s="69"/>
      <c r="I28" s="70"/>
      <c r="J28" s="69"/>
      <c r="K28" s="69"/>
      <c r="L28" s="69"/>
      <c r="M28" s="69"/>
      <c r="N28" s="69"/>
      <c r="O28" s="69"/>
      <c r="P28" s="20" t="str">
        <f>IFERROR(VLOOKUP(B28,Einstellungen!$G$7:$H$372,2,FALSE),"")</f>
        <v/>
      </c>
    </row>
    <row r="29" spans="1:16" ht="26.1" customHeight="1">
      <c r="A29" s="105"/>
      <c r="B29" s="19">
        <f t="shared" si="1"/>
        <v>45314</v>
      </c>
      <c r="C29" s="15" t="str">
        <f t="shared" si="2"/>
        <v>Di</v>
      </c>
      <c r="D29" s="16" t="str">
        <f t="shared" si="0"/>
        <v/>
      </c>
      <c r="E29" s="41" t="str">
        <f>IFERROR(VLOOKUP(B29,Einstellungen!$B$7:$C$122,2,FALSE),"")</f>
        <v/>
      </c>
      <c r="F29" s="69"/>
      <c r="G29" s="69"/>
      <c r="H29" s="69"/>
      <c r="I29" s="70"/>
      <c r="J29" s="69"/>
      <c r="K29" s="69"/>
      <c r="L29" s="69"/>
      <c r="M29" s="69"/>
      <c r="N29" s="69"/>
      <c r="O29" s="69"/>
      <c r="P29" s="20" t="str">
        <f>IFERROR(VLOOKUP(B29,Einstellungen!$G$7:$H$372,2,FALSE),"")</f>
        <v/>
      </c>
    </row>
    <row r="30" spans="1:16" ht="26.1" customHeight="1">
      <c r="A30" s="105"/>
      <c r="B30" s="19">
        <f t="shared" si="1"/>
        <v>45315</v>
      </c>
      <c r="C30" s="15" t="str">
        <f t="shared" si="2"/>
        <v>Mi</v>
      </c>
      <c r="D30" s="16" t="str">
        <f t="shared" si="0"/>
        <v/>
      </c>
      <c r="E30" s="41" t="str">
        <f>IFERROR(VLOOKUP(B30,Einstellungen!$B$7:$C$122,2,FALSE),"")</f>
        <v/>
      </c>
      <c r="F30" s="69"/>
      <c r="G30" s="69"/>
      <c r="H30" s="69"/>
      <c r="I30" s="70"/>
      <c r="J30" s="69"/>
      <c r="K30" s="69"/>
      <c r="L30" s="69"/>
      <c r="M30" s="69"/>
      <c r="N30" s="69"/>
      <c r="O30" s="69"/>
      <c r="P30" s="20" t="str">
        <f>IFERROR(VLOOKUP(B30,Einstellungen!$G$7:$H$372,2,FALSE),"")</f>
        <v/>
      </c>
    </row>
    <row r="31" spans="1:16" ht="26.1" customHeight="1">
      <c r="A31" s="105"/>
      <c r="B31" s="19">
        <f t="shared" si="1"/>
        <v>45316</v>
      </c>
      <c r="C31" s="15" t="str">
        <f t="shared" si="2"/>
        <v>Do</v>
      </c>
      <c r="D31" s="16" t="str">
        <f t="shared" si="0"/>
        <v/>
      </c>
      <c r="E31" s="41" t="str">
        <f>IFERROR(VLOOKUP(B31,Einstellungen!$B$7:$C$122,2,FALSE),"")</f>
        <v/>
      </c>
      <c r="F31" s="69"/>
      <c r="G31" s="69"/>
      <c r="H31" s="69"/>
      <c r="I31" s="70"/>
      <c r="J31" s="69"/>
      <c r="K31" s="69"/>
      <c r="L31" s="69"/>
      <c r="M31" s="69"/>
      <c r="N31" s="69"/>
      <c r="O31" s="69"/>
      <c r="P31" s="20" t="str">
        <f>IFERROR(VLOOKUP(B31,Einstellungen!$G$7:$H$372,2,FALSE),"")</f>
        <v/>
      </c>
    </row>
    <row r="32" spans="1:16" ht="26.1" customHeight="1">
      <c r="A32" s="105"/>
      <c r="B32" s="19">
        <f t="shared" si="1"/>
        <v>45317</v>
      </c>
      <c r="C32" s="15" t="str">
        <f t="shared" si="2"/>
        <v>Fr</v>
      </c>
      <c r="D32" s="16" t="str">
        <f t="shared" si="0"/>
        <v/>
      </c>
      <c r="E32" s="41" t="str">
        <f>IFERROR(VLOOKUP(B32,Einstellungen!$B$7:$C$122,2,FALSE),"")</f>
        <v/>
      </c>
      <c r="F32" s="69"/>
      <c r="G32" s="69"/>
      <c r="H32" s="69"/>
      <c r="I32" s="70"/>
      <c r="J32" s="69"/>
      <c r="K32" s="69"/>
      <c r="L32" s="69"/>
      <c r="M32" s="69"/>
      <c r="N32" s="69"/>
      <c r="O32" s="69"/>
      <c r="P32" s="20" t="str">
        <f>IFERROR(VLOOKUP(B32,Einstellungen!$G$7:$H$372,2,FALSE),"")</f>
        <v/>
      </c>
    </row>
    <row r="33" spans="1:16" ht="26.1" customHeight="1">
      <c r="A33" s="105"/>
      <c r="B33" s="19">
        <f t="shared" si="1"/>
        <v>45318</v>
      </c>
      <c r="C33" s="15" t="str">
        <f t="shared" si="2"/>
        <v>Sa</v>
      </c>
      <c r="D33" s="16" t="str">
        <f t="shared" si="0"/>
        <v/>
      </c>
      <c r="E33" s="41" t="str">
        <f>IFERROR(VLOOKUP(B33,Einstellungen!$B$7:$C$122,2,FALSE),"")</f>
        <v/>
      </c>
      <c r="F33" s="69"/>
      <c r="G33" s="69"/>
      <c r="H33" s="69"/>
      <c r="I33" s="70"/>
      <c r="J33" s="69"/>
      <c r="K33" s="69"/>
      <c r="L33" s="69"/>
      <c r="M33" s="69"/>
      <c r="N33" s="69"/>
      <c r="O33" s="69"/>
      <c r="P33" s="20" t="str">
        <f>IFERROR(VLOOKUP(B33,Einstellungen!$G$7:$H$372,2,FALSE),"")</f>
        <v/>
      </c>
    </row>
    <row r="34" spans="1:16" ht="26.1" customHeight="1">
      <c r="A34" s="105"/>
      <c r="B34" s="19">
        <f t="shared" si="1"/>
        <v>45319</v>
      </c>
      <c r="C34" s="15" t="str">
        <f t="shared" si="2"/>
        <v>So</v>
      </c>
      <c r="D34" s="16" t="str">
        <f t="shared" si="0"/>
        <v/>
      </c>
      <c r="E34" s="41" t="str">
        <f>IFERROR(VLOOKUP(B34,Einstellungen!$B$7:$C$122,2,FALSE),"")</f>
        <v/>
      </c>
      <c r="F34" s="69"/>
      <c r="G34" s="69"/>
      <c r="H34" s="69"/>
      <c r="I34" s="70"/>
      <c r="J34" s="69"/>
      <c r="K34" s="69"/>
      <c r="L34" s="69"/>
      <c r="M34" s="69"/>
      <c r="N34" s="69"/>
      <c r="O34" s="69"/>
      <c r="P34" s="20" t="str">
        <f>IFERROR(VLOOKUP(B34,Einstellungen!$G$7:$H$372,2,FALSE),"")</f>
        <v/>
      </c>
    </row>
    <row r="35" spans="1:16" ht="26.1" customHeight="1">
      <c r="A35" s="105"/>
      <c r="B35" s="19">
        <f t="shared" si="1"/>
        <v>45320</v>
      </c>
      <c r="C35" s="15" t="str">
        <f t="shared" si="2"/>
        <v>Mo</v>
      </c>
      <c r="D35" s="16">
        <f t="shared" si="0"/>
        <v>5</v>
      </c>
      <c r="E35" s="41" t="str">
        <f>IFERROR(VLOOKUP(B35,Einstellungen!$B$7:$C$122,2,FALSE),"")</f>
        <v/>
      </c>
      <c r="F35" s="69"/>
      <c r="G35" s="69"/>
      <c r="H35" s="69"/>
      <c r="I35" s="70"/>
      <c r="J35" s="69"/>
      <c r="K35" s="69"/>
      <c r="L35" s="69"/>
      <c r="M35" s="69"/>
      <c r="N35" s="69"/>
      <c r="O35" s="69"/>
      <c r="P35" s="20" t="str">
        <f>IFERROR(VLOOKUP(B35,Einstellungen!$G$7:$H$372,2,FALSE),"")</f>
        <v/>
      </c>
    </row>
    <row r="36" spans="1:16" ht="26.1" customHeight="1">
      <c r="A36" s="105"/>
      <c r="B36" s="19">
        <f t="shared" si="1"/>
        <v>45321</v>
      </c>
      <c r="C36" s="15" t="str">
        <f t="shared" si="2"/>
        <v>Di</v>
      </c>
      <c r="D36" s="16" t="str">
        <f t="shared" si="0"/>
        <v/>
      </c>
      <c r="E36" s="41" t="str">
        <f>IFERROR(VLOOKUP(B36,Einstellungen!$B$7:$C$122,2,FALSE),"")</f>
        <v/>
      </c>
      <c r="F36" s="69"/>
      <c r="G36" s="69"/>
      <c r="H36" s="69"/>
      <c r="I36" s="70"/>
      <c r="J36" s="69"/>
      <c r="K36" s="69"/>
      <c r="L36" s="69"/>
      <c r="M36" s="69"/>
      <c r="N36" s="69"/>
      <c r="O36" s="69"/>
      <c r="P36" s="20" t="str">
        <f>IFERROR(VLOOKUP(B36,Einstellungen!$G$7:$H$372,2,FALSE),"")</f>
        <v/>
      </c>
    </row>
    <row r="37" spans="1:16" ht="26.1" customHeight="1">
      <c r="A37" s="105"/>
      <c r="B37" s="19">
        <f t="shared" si="1"/>
        <v>45322</v>
      </c>
      <c r="C37" s="15" t="str">
        <f t="shared" si="2"/>
        <v>Mi</v>
      </c>
      <c r="D37" s="16" t="str">
        <f t="shared" si="0"/>
        <v/>
      </c>
      <c r="E37" s="41" t="str">
        <f>IFERROR(VLOOKUP(B37,Einstellungen!$B$7:$C$122,2,FALSE),"")</f>
        <v/>
      </c>
      <c r="F37" s="69"/>
      <c r="G37" s="69"/>
      <c r="H37" s="69"/>
      <c r="I37" s="70"/>
      <c r="J37" s="69"/>
      <c r="K37" s="69"/>
      <c r="L37" s="69"/>
      <c r="M37" s="69"/>
      <c r="N37" s="69"/>
      <c r="O37" s="69"/>
      <c r="P37" s="20" t="str">
        <f>IFERROR(VLOOKUP(B37,Einstellungen!$G$7:$H$372,2,FALSE),"")</f>
        <v/>
      </c>
    </row>
    <row r="38" spans="1:16" ht="26.1" customHeight="1" thickBot="1">
      <c r="A38" s="105"/>
      <c r="B38" s="109"/>
      <c r="C38" s="110"/>
      <c r="D38" s="110"/>
      <c r="E38" s="24"/>
      <c r="F38" s="24"/>
      <c r="G38" s="25"/>
      <c r="H38" s="25"/>
      <c r="I38" s="25"/>
      <c r="J38" s="26"/>
      <c r="K38" s="26"/>
      <c r="L38" s="26"/>
      <c r="M38" s="26"/>
      <c r="N38" s="26"/>
      <c r="O38" s="26"/>
      <c r="P38" s="27" t="str">
        <f>IFERROR(VLOOKUP(B38,Einstellungen!$G$7:$H$24,2,FALSE),"")</f>
        <v/>
      </c>
    </row>
    <row r="39" spans="1:16" ht="26.1" customHeight="1" thickTop="1" thickBot="1">
      <c r="A39" s="105" t="s">
        <v>100</v>
      </c>
      <c r="B39" s="102" t="str">
        <f>TEXT(B40,"MMMM")&amp;" "&amp;Kalenderjahr</f>
        <v>Februar 2024</v>
      </c>
      <c r="C39" s="103"/>
      <c r="D39" s="103"/>
      <c r="E39" s="103"/>
      <c r="F39" s="103"/>
      <c r="G39" s="103"/>
      <c r="H39" s="103"/>
      <c r="I39" s="103"/>
      <c r="J39" s="103"/>
      <c r="K39" s="103"/>
      <c r="L39" s="103"/>
      <c r="M39" s="103"/>
      <c r="N39" s="103"/>
      <c r="O39" s="103"/>
      <c r="P39" s="104"/>
    </row>
    <row r="40" spans="1:16" ht="26.1" customHeight="1">
      <c r="A40" s="105"/>
      <c r="B40" s="18">
        <f>B37+1</f>
        <v>45323</v>
      </c>
      <c r="C40" s="3" t="str">
        <f t="shared" si="2"/>
        <v>Do</v>
      </c>
      <c r="D40" s="4" t="str">
        <f t="shared" si="0"/>
        <v/>
      </c>
      <c r="E40" s="40" t="str">
        <f>IFERROR(VLOOKUP(B40,Einstellungen!$B$7:$C$122,2,FALSE),"")</f>
        <v/>
      </c>
      <c r="F40" s="69"/>
      <c r="G40" s="69"/>
      <c r="H40" s="69"/>
      <c r="I40" s="70"/>
      <c r="J40" s="69"/>
      <c r="K40" s="69"/>
      <c r="L40" s="69"/>
      <c r="M40" s="69"/>
      <c r="N40" s="69"/>
      <c r="O40" s="69"/>
      <c r="P40" s="20" t="str">
        <f>IFERROR(VLOOKUP(B40,Einstellungen!$G$7:$H$372,2,FALSE),"")</f>
        <v/>
      </c>
    </row>
    <row r="41" spans="1:16" ht="26.1" customHeight="1">
      <c r="A41" s="105"/>
      <c r="B41" s="18">
        <f t="shared" ref="B41:B77" si="3">B40+1</f>
        <v>45324</v>
      </c>
      <c r="C41" s="3" t="str">
        <f t="shared" si="2"/>
        <v>Fr</v>
      </c>
      <c r="D41" s="4" t="str">
        <f t="shared" si="0"/>
        <v/>
      </c>
      <c r="E41" s="40" t="str">
        <f>IFERROR(VLOOKUP(B41,Einstellungen!$B$7:$C$122,2,FALSE),"")</f>
        <v/>
      </c>
      <c r="F41" s="69"/>
      <c r="G41" s="69"/>
      <c r="H41" s="69"/>
      <c r="I41" s="70"/>
      <c r="J41" s="69"/>
      <c r="K41" s="69"/>
      <c r="L41" s="69"/>
      <c r="M41" s="69"/>
      <c r="N41" s="69"/>
      <c r="O41" s="69"/>
      <c r="P41" s="20" t="str">
        <f>IFERROR(VLOOKUP(B41,Einstellungen!$G$7:$H$372,2,FALSE),"")</f>
        <v/>
      </c>
    </row>
    <row r="42" spans="1:16" ht="26.1" customHeight="1">
      <c r="A42" s="105"/>
      <c r="B42" s="18">
        <f t="shared" si="3"/>
        <v>45325</v>
      </c>
      <c r="C42" s="3" t="str">
        <f t="shared" si="2"/>
        <v>Sa</v>
      </c>
      <c r="D42" s="4" t="str">
        <f t="shared" si="0"/>
        <v/>
      </c>
      <c r="E42" s="40" t="str">
        <f>IFERROR(VLOOKUP(B42,Einstellungen!$B$7:$C$122,2,FALSE),"")</f>
        <v/>
      </c>
      <c r="F42" s="69"/>
      <c r="G42" s="69"/>
      <c r="H42" s="69"/>
      <c r="I42" s="70"/>
      <c r="J42" s="69"/>
      <c r="K42" s="69"/>
      <c r="L42" s="69"/>
      <c r="M42" s="69"/>
      <c r="N42" s="69"/>
      <c r="O42" s="69"/>
      <c r="P42" s="20" t="str">
        <f>IFERROR(VLOOKUP(B42,Einstellungen!$G$7:$H$372,2,FALSE),"")</f>
        <v/>
      </c>
    </row>
    <row r="43" spans="1:16" ht="26.1" customHeight="1">
      <c r="A43" s="105"/>
      <c r="B43" s="18">
        <f t="shared" si="3"/>
        <v>45326</v>
      </c>
      <c r="C43" s="3" t="str">
        <f t="shared" si="2"/>
        <v>So</v>
      </c>
      <c r="D43" s="4" t="str">
        <f t="shared" si="0"/>
        <v/>
      </c>
      <c r="E43" s="40" t="str">
        <f>IFERROR(VLOOKUP(B43,Einstellungen!$B$7:$C$122,2,FALSE),"")</f>
        <v/>
      </c>
      <c r="F43" s="69"/>
      <c r="G43" s="69"/>
      <c r="H43" s="69"/>
      <c r="I43" s="70"/>
      <c r="J43" s="69"/>
      <c r="K43" s="69"/>
      <c r="L43" s="69"/>
      <c r="M43" s="69"/>
      <c r="N43" s="69"/>
      <c r="O43" s="69"/>
      <c r="P43" s="20" t="str">
        <f>IFERROR(VLOOKUP(B43,Einstellungen!$G$7:$H$372,2,FALSE),"")</f>
        <v/>
      </c>
    </row>
    <row r="44" spans="1:16" ht="26.1" customHeight="1">
      <c r="A44" s="105"/>
      <c r="B44" s="18">
        <f t="shared" si="3"/>
        <v>45327</v>
      </c>
      <c r="C44" s="3" t="str">
        <f t="shared" si="2"/>
        <v>Mo</v>
      </c>
      <c r="D44" s="4">
        <f t="shared" si="0"/>
        <v>6</v>
      </c>
      <c r="E44" s="40" t="str">
        <f>IFERROR(VLOOKUP(B44,Einstellungen!$B$7:$C$122,2,FALSE),"")</f>
        <v/>
      </c>
      <c r="F44" s="69"/>
      <c r="G44" s="69"/>
      <c r="H44" s="69"/>
      <c r="I44" s="70"/>
      <c r="J44" s="69"/>
      <c r="K44" s="69"/>
      <c r="L44" s="69"/>
      <c r="M44" s="69"/>
      <c r="N44" s="69"/>
      <c r="O44" s="69"/>
      <c r="P44" s="20" t="str">
        <f>IFERROR(VLOOKUP(B44,Einstellungen!$G$7:$H$372,2,FALSE),"")</f>
        <v/>
      </c>
    </row>
    <row r="45" spans="1:16" ht="26.1" customHeight="1">
      <c r="A45" s="105"/>
      <c r="B45" s="18">
        <f t="shared" si="3"/>
        <v>45328</v>
      </c>
      <c r="C45" s="3" t="str">
        <f t="shared" si="2"/>
        <v>Di</v>
      </c>
      <c r="D45" s="4" t="str">
        <f t="shared" si="0"/>
        <v/>
      </c>
      <c r="E45" s="40" t="str">
        <f>IFERROR(VLOOKUP(B45,Einstellungen!$B$7:$C$122,2,FALSE),"")</f>
        <v/>
      </c>
      <c r="F45" s="69"/>
      <c r="G45" s="69"/>
      <c r="H45" s="69"/>
      <c r="I45" s="70"/>
      <c r="J45" s="69"/>
      <c r="K45" s="69"/>
      <c r="L45" s="69"/>
      <c r="M45" s="69"/>
      <c r="N45" s="69"/>
      <c r="O45" s="69"/>
      <c r="P45" s="20" t="str">
        <f>IFERROR(VLOOKUP(B45,Einstellungen!$G$7:$H$372,2,FALSE),"")</f>
        <v/>
      </c>
    </row>
    <row r="46" spans="1:16" ht="26.1" customHeight="1">
      <c r="A46" s="105"/>
      <c r="B46" s="18">
        <f t="shared" si="3"/>
        <v>45329</v>
      </c>
      <c r="C46" s="3" t="str">
        <f t="shared" si="2"/>
        <v>Mi</v>
      </c>
      <c r="D46" s="4" t="str">
        <f t="shared" si="0"/>
        <v/>
      </c>
      <c r="E46" s="40" t="str">
        <f>IFERROR(VLOOKUP(B46,Einstellungen!$B$7:$C$122,2,FALSE),"")</f>
        <v/>
      </c>
      <c r="F46" s="69"/>
      <c r="G46" s="69"/>
      <c r="H46" s="69"/>
      <c r="I46" s="70"/>
      <c r="J46" s="69"/>
      <c r="K46" s="69"/>
      <c r="L46" s="69"/>
      <c r="M46" s="69"/>
      <c r="N46" s="69"/>
      <c r="O46" s="69"/>
      <c r="P46" s="20" t="str">
        <f>IFERROR(VLOOKUP(B46,Einstellungen!$G$7:$H$372,2,FALSE),"")</f>
        <v/>
      </c>
    </row>
    <row r="47" spans="1:16" ht="26.1" customHeight="1">
      <c r="A47" s="105"/>
      <c r="B47" s="18">
        <f t="shared" si="3"/>
        <v>45330</v>
      </c>
      <c r="C47" s="3" t="str">
        <f t="shared" si="2"/>
        <v>Do</v>
      </c>
      <c r="D47" s="4" t="str">
        <f t="shared" si="0"/>
        <v/>
      </c>
      <c r="E47" s="40" t="str">
        <f>IFERROR(VLOOKUP(B47,Einstellungen!$B$7:$C$122,2,FALSE),"")</f>
        <v/>
      </c>
      <c r="F47" s="69"/>
      <c r="G47" s="69"/>
      <c r="H47" s="69"/>
      <c r="I47" s="70"/>
      <c r="J47" s="69"/>
      <c r="K47" s="69"/>
      <c r="L47" s="69"/>
      <c r="M47" s="69"/>
      <c r="N47" s="69"/>
      <c r="O47" s="69"/>
      <c r="P47" s="20" t="str">
        <f>IFERROR(VLOOKUP(B47,Einstellungen!$G$7:$H$372,2,FALSE),"")</f>
        <v/>
      </c>
    </row>
    <row r="48" spans="1:16" ht="26.1" customHeight="1">
      <c r="A48" s="105"/>
      <c r="B48" s="18">
        <f t="shared" si="3"/>
        <v>45331</v>
      </c>
      <c r="C48" s="3" t="str">
        <f t="shared" si="2"/>
        <v>Fr</v>
      </c>
      <c r="D48" s="4" t="str">
        <f t="shared" si="0"/>
        <v/>
      </c>
      <c r="E48" s="40" t="str">
        <f>IFERROR(VLOOKUP(B48,Einstellungen!$B$7:$C$122,2,FALSE),"")</f>
        <v/>
      </c>
      <c r="F48" s="69"/>
      <c r="G48" s="69"/>
      <c r="H48" s="69"/>
      <c r="I48" s="70"/>
      <c r="J48" s="69"/>
      <c r="K48" s="69"/>
      <c r="L48" s="69"/>
      <c r="M48" s="69"/>
      <c r="N48" s="69"/>
      <c r="O48" s="69"/>
      <c r="P48" s="20" t="str">
        <f>IFERROR(VLOOKUP(B48,Einstellungen!$G$7:$H$372,2,FALSE),"")</f>
        <v/>
      </c>
    </row>
    <row r="49" spans="1:16" ht="26.1" customHeight="1">
      <c r="A49" s="105"/>
      <c r="B49" s="18">
        <f t="shared" si="3"/>
        <v>45332</v>
      </c>
      <c r="C49" s="3" t="str">
        <f t="shared" si="2"/>
        <v>Sa</v>
      </c>
      <c r="D49" s="4" t="str">
        <f t="shared" si="0"/>
        <v/>
      </c>
      <c r="E49" s="40" t="str">
        <f>IFERROR(VLOOKUP(B49,Einstellungen!$B$7:$C$122,2,FALSE),"")</f>
        <v/>
      </c>
      <c r="F49" s="69"/>
      <c r="G49" s="69"/>
      <c r="H49" s="69"/>
      <c r="I49" s="70"/>
      <c r="J49" s="69"/>
      <c r="K49" s="69"/>
      <c r="L49" s="69"/>
      <c r="M49" s="69"/>
      <c r="N49" s="69"/>
      <c r="O49" s="69"/>
      <c r="P49" s="20" t="str">
        <f>IFERROR(VLOOKUP(B49,Einstellungen!$G$7:$H$372,2,FALSE),"")</f>
        <v/>
      </c>
    </row>
    <row r="50" spans="1:16" ht="26.1" customHeight="1">
      <c r="A50" s="105"/>
      <c r="B50" s="18">
        <f t="shared" si="3"/>
        <v>45333</v>
      </c>
      <c r="C50" s="3" t="str">
        <f t="shared" si="2"/>
        <v>So</v>
      </c>
      <c r="D50" s="4" t="str">
        <f t="shared" si="0"/>
        <v/>
      </c>
      <c r="E50" s="40" t="str">
        <f>IFERROR(VLOOKUP(B50,Einstellungen!$B$7:$C$122,2,FALSE),"")</f>
        <v/>
      </c>
      <c r="F50" s="69"/>
      <c r="G50" s="69"/>
      <c r="H50" s="69"/>
      <c r="I50" s="70"/>
      <c r="J50" s="69"/>
      <c r="K50" s="69"/>
      <c r="L50" s="69"/>
      <c r="M50" s="69"/>
      <c r="N50" s="69"/>
      <c r="O50" s="69"/>
      <c r="P50" s="20" t="str">
        <f>IFERROR(VLOOKUP(B50,Einstellungen!$G$7:$H$372,2,FALSE),"")</f>
        <v/>
      </c>
    </row>
    <row r="51" spans="1:16" ht="26.1" customHeight="1">
      <c r="A51" s="105"/>
      <c r="B51" s="18">
        <f t="shared" si="3"/>
        <v>45334</v>
      </c>
      <c r="C51" s="3" t="str">
        <f t="shared" si="2"/>
        <v>Mo</v>
      </c>
      <c r="D51" s="4">
        <f t="shared" si="0"/>
        <v>7</v>
      </c>
      <c r="E51" s="40" t="str">
        <f>IFERROR(VLOOKUP(B51,Einstellungen!$B$7:$C$122,2,FALSE),"")</f>
        <v/>
      </c>
      <c r="F51" s="69"/>
      <c r="G51" s="69"/>
      <c r="H51" s="69"/>
      <c r="I51" s="70"/>
      <c r="J51" s="69"/>
      <c r="K51" s="69"/>
      <c r="L51" s="69"/>
      <c r="M51" s="69"/>
      <c r="N51" s="69"/>
      <c r="O51" s="69"/>
      <c r="P51" s="20" t="str">
        <f>IFERROR(VLOOKUP(B51,Einstellungen!$G$7:$H$372,2,FALSE),"")</f>
        <v/>
      </c>
    </row>
    <row r="52" spans="1:16" ht="26.1" customHeight="1">
      <c r="A52" s="105"/>
      <c r="B52" s="18">
        <f t="shared" si="3"/>
        <v>45335</v>
      </c>
      <c r="C52" s="3" t="str">
        <f t="shared" si="2"/>
        <v>Di</v>
      </c>
      <c r="D52" s="4" t="str">
        <f t="shared" si="0"/>
        <v/>
      </c>
      <c r="E52" s="40" t="str">
        <f>IFERROR(VLOOKUP(B52,Einstellungen!$B$7:$C$122,2,FALSE),"")</f>
        <v/>
      </c>
      <c r="F52" s="69"/>
      <c r="G52" s="69"/>
      <c r="H52" s="69"/>
      <c r="I52" s="70"/>
      <c r="J52" s="69"/>
      <c r="K52" s="69"/>
      <c r="L52" s="69"/>
      <c r="M52" s="69"/>
      <c r="N52" s="69"/>
      <c r="O52" s="69"/>
      <c r="P52" s="20" t="str">
        <f>IFERROR(VLOOKUP(B52,Einstellungen!$G$7:$H$372,2,FALSE),"")</f>
        <v/>
      </c>
    </row>
    <row r="53" spans="1:16" ht="26.1" customHeight="1">
      <c r="A53" s="105"/>
      <c r="B53" s="18">
        <f t="shared" si="3"/>
        <v>45336</v>
      </c>
      <c r="C53" s="3" t="str">
        <f t="shared" si="2"/>
        <v>Mi</v>
      </c>
      <c r="D53" s="4" t="str">
        <f t="shared" si="0"/>
        <v/>
      </c>
      <c r="E53" s="40" t="str">
        <f>IFERROR(VLOOKUP(B53,Einstellungen!$B$7:$C$122,2,FALSE),"")</f>
        <v/>
      </c>
      <c r="F53" s="69"/>
      <c r="G53" s="69"/>
      <c r="H53" s="69"/>
      <c r="I53" s="70"/>
      <c r="J53" s="69"/>
      <c r="K53" s="69"/>
      <c r="L53" s="69"/>
      <c r="M53" s="69"/>
      <c r="N53" s="69"/>
      <c r="O53" s="69"/>
      <c r="P53" s="20" t="str">
        <f>IFERROR(VLOOKUP(B53,Einstellungen!$G$7:$H$372,2,FALSE),"")</f>
        <v/>
      </c>
    </row>
    <row r="54" spans="1:16" ht="26.1" customHeight="1">
      <c r="A54" s="105"/>
      <c r="B54" s="18">
        <f t="shared" si="3"/>
        <v>45337</v>
      </c>
      <c r="C54" s="3" t="str">
        <f t="shared" si="2"/>
        <v>Do</v>
      </c>
      <c r="D54" s="4" t="str">
        <f t="shared" si="0"/>
        <v/>
      </c>
      <c r="E54" s="40" t="str">
        <f>IFERROR(VLOOKUP(B54,Einstellungen!$B$7:$C$122,2,FALSE),"")</f>
        <v/>
      </c>
      <c r="F54" s="69"/>
      <c r="G54" s="69"/>
      <c r="H54" s="69"/>
      <c r="I54" s="70"/>
      <c r="J54" s="69"/>
      <c r="K54" s="69"/>
      <c r="L54" s="69"/>
      <c r="M54" s="69"/>
      <c r="N54" s="69"/>
      <c r="O54" s="69"/>
      <c r="P54" s="20" t="str">
        <f>IFERROR(VLOOKUP(B54,Einstellungen!$G$7:$H$372,2,FALSE),"")</f>
        <v/>
      </c>
    </row>
    <row r="55" spans="1:16" ht="26.1" customHeight="1">
      <c r="A55" s="105"/>
      <c r="B55" s="18">
        <f t="shared" si="3"/>
        <v>45338</v>
      </c>
      <c r="C55" s="3" t="str">
        <f t="shared" si="2"/>
        <v>Fr</v>
      </c>
      <c r="D55" s="4" t="str">
        <f t="shared" si="0"/>
        <v/>
      </c>
      <c r="E55" s="40" t="str">
        <f>IFERROR(VLOOKUP(B55,Einstellungen!$B$7:$C$122,2,FALSE),"")</f>
        <v/>
      </c>
      <c r="F55" s="69"/>
      <c r="G55" s="69"/>
      <c r="H55" s="69"/>
      <c r="I55" s="70"/>
      <c r="J55" s="69"/>
      <c r="K55" s="69"/>
      <c r="L55" s="69"/>
      <c r="M55" s="69"/>
      <c r="N55" s="69"/>
      <c r="O55" s="69"/>
      <c r="P55" s="20" t="str">
        <f>IFERROR(VLOOKUP(B55,Einstellungen!$G$7:$H$372,2,FALSE),"")</f>
        <v/>
      </c>
    </row>
    <row r="56" spans="1:16" ht="26.1" customHeight="1">
      <c r="A56" s="105"/>
      <c r="B56" s="18">
        <f t="shared" si="3"/>
        <v>45339</v>
      </c>
      <c r="C56" s="3" t="str">
        <f t="shared" si="2"/>
        <v>Sa</v>
      </c>
      <c r="D56" s="4" t="str">
        <f t="shared" si="0"/>
        <v/>
      </c>
      <c r="E56" s="40" t="str">
        <f>IFERROR(VLOOKUP(B56,Einstellungen!$B$7:$C$122,2,FALSE),"")</f>
        <v/>
      </c>
      <c r="F56" s="69"/>
      <c r="G56" s="69"/>
      <c r="H56" s="69"/>
      <c r="I56" s="70"/>
      <c r="J56" s="69"/>
      <c r="K56" s="69"/>
      <c r="L56" s="69"/>
      <c r="M56" s="69"/>
      <c r="N56" s="69"/>
      <c r="O56" s="69"/>
      <c r="P56" s="20" t="str">
        <f>IFERROR(VLOOKUP(B56,Einstellungen!$G$7:$H$372,2,FALSE),"")</f>
        <v/>
      </c>
    </row>
    <row r="57" spans="1:16" ht="26.1" customHeight="1">
      <c r="A57" s="105"/>
      <c r="B57" s="18">
        <f t="shared" si="3"/>
        <v>45340</v>
      </c>
      <c r="C57" s="3" t="str">
        <f t="shared" si="2"/>
        <v>So</v>
      </c>
      <c r="D57" s="4" t="str">
        <f t="shared" si="0"/>
        <v/>
      </c>
      <c r="E57" s="40" t="str">
        <f>IFERROR(VLOOKUP(B57,Einstellungen!$B$7:$C$122,2,FALSE),"")</f>
        <v/>
      </c>
      <c r="F57" s="69"/>
      <c r="G57" s="69"/>
      <c r="H57" s="69"/>
      <c r="I57" s="70"/>
      <c r="J57" s="69"/>
      <c r="K57" s="69"/>
      <c r="L57" s="69"/>
      <c r="M57" s="69"/>
      <c r="N57" s="69"/>
      <c r="O57" s="69"/>
      <c r="P57" s="20" t="str">
        <f>IFERROR(VLOOKUP(B57,Einstellungen!$G$7:$H$372,2,FALSE),"")</f>
        <v/>
      </c>
    </row>
    <row r="58" spans="1:16" ht="26.1" customHeight="1">
      <c r="A58" s="105"/>
      <c r="B58" s="18">
        <f t="shared" si="3"/>
        <v>45341</v>
      </c>
      <c r="C58" s="3" t="str">
        <f t="shared" si="2"/>
        <v>Mo</v>
      </c>
      <c r="D58" s="4">
        <f t="shared" si="0"/>
        <v>8</v>
      </c>
      <c r="E58" s="40" t="str">
        <f>IFERROR(VLOOKUP(B58,Einstellungen!$B$7:$C$122,2,FALSE),"")</f>
        <v/>
      </c>
      <c r="F58" s="69"/>
      <c r="G58" s="69"/>
      <c r="H58" s="69"/>
      <c r="I58" s="70"/>
      <c r="J58" s="69"/>
      <c r="K58" s="69"/>
      <c r="L58" s="69"/>
      <c r="M58" s="69"/>
      <c r="N58" s="69"/>
      <c r="O58" s="69"/>
      <c r="P58" s="20" t="str">
        <f>IFERROR(VLOOKUP(B58,Einstellungen!$G$7:$H$372,2,FALSE),"")</f>
        <v/>
      </c>
    </row>
    <row r="59" spans="1:16" ht="26.1" customHeight="1">
      <c r="A59" s="105"/>
      <c r="B59" s="18">
        <f t="shared" si="3"/>
        <v>45342</v>
      </c>
      <c r="C59" s="3" t="str">
        <f t="shared" si="2"/>
        <v>Di</v>
      </c>
      <c r="D59" s="4" t="str">
        <f t="shared" si="0"/>
        <v/>
      </c>
      <c r="E59" s="40" t="str">
        <f>IFERROR(VLOOKUP(B59,Einstellungen!$B$7:$C$122,2,FALSE),"")</f>
        <v/>
      </c>
      <c r="F59" s="69"/>
      <c r="G59" s="69"/>
      <c r="H59" s="69"/>
      <c r="I59" s="70"/>
      <c r="J59" s="69"/>
      <c r="K59" s="69"/>
      <c r="L59" s="69"/>
      <c r="M59" s="69"/>
      <c r="N59" s="69"/>
      <c r="O59" s="69"/>
      <c r="P59" s="20" t="str">
        <f>IFERROR(VLOOKUP(B59,Einstellungen!$G$7:$H$372,2,FALSE),"")</f>
        <v/>
      </c>
    </row>
    <row r="60" spans="1:16" ht="26.1" customHeight="1">
      <c r="A60" s="105"/>
      <c r="B60" s="18">
        <f t="shared" si="3"/>
        <v>45343</v>
      </c>
      <c r="C60" s="3" t="str">
        <f t="shared" si="2"/>
        <v>Mi</v>
      </c>
      <c r="D60" s="4" t="str">
        <f t="shared" si="0"/>
        <v/>
      </c>
      <c r="E60" s="40" t="str">
        <f>IFERROR(VLOOKUP(B60,Einstellungen!$B$7:$C$122,2,FALSE),"")</f>
        <v/>
      </c>
      <c r="F60" s="69"/>
      <c r="G60" s="69"/>
      <c r="H60" s="69"/>
      <c r="I60" s="70"/>
      <c r="J60" s="69"/>
      <c r="K60" s="69"/>
      <c r="L60" s="69"/>
      <c r="M60" s="69"/>
      <c r="N60" s="69"/>
      <c r="O60" s="69"/>
      <c r="P60" s="20" t="str">
        <f>IFERROR(VLOOKUP(B60,Einstellungen!$G$7:$H$372,2,FALSE),"")</f>
        <v/>
      </c>
    </row>
    <row r="61" spans="1:16" ht="26.1" customHeight="1">
      <c r="A61" s="105"/>
      <c r="B61" s="18">
        <f t="shared" si="3"/>
        <v>45344</v>
      </c>
      <c r="C61" s="3" t="str">
        <f t="shared" si="2"/>
        <v>Do</v>
      </c>
      <c r="D61" s="4" t="str">
        <f t="shared" si="0"/>
        <v/>
      </c>
      <c r="E61" s="40" t="str">
        <f>IFERROR(VLOOKUP(B61,Einstellungen!$B$7:$C$122,2,FALSE),"")</f>
        <v/>
      </c>
      <c r="F61" s="69"/>
      <c r="G61" s="69"/>
      <c r="H61" s="69"/>
      <c r="I61" s="70"/>
      <c r="J61" s="69"/>
      <c r="K61" s="69"/>
      <c r="L61" s="69"/>
      <c r="M61" s="69"/>
      <c r="N61" s="69"/>
      <c r="O61" s="69"/>
      <c r="P61" s="20" t="str">
        <f>IFERROR(VLOOKUP(B61,Einstellungen!$G$7:$H$372,2,FALSE),"")</f>
        <v/>
      </c>
    </row>
    <row r="62" spans="1:16" ht="26.1" customHeight="1">
      <c r="A62" s="105"/>
      <c r="B62" s="18">
        <f t="shared" si="3"/>
        <v>45345</v>
      </c>
      <c r="C62" s="3" t="str">
        <f t="shared" si="2"/>
        <v>Fr</v>
      </c>
      <c r="D62" s="4" t="str">
        <f t="shared" si="0"/>
        <v/>
      </c>
      <c r="E62" s="40" t="str">
        <f>IFERROR(VLOOKUP(B62,Einstellungen!$B$7:$C$122,2,FALSE),"")</f>
        <v/>
      </c>
      <c r="F62" s="69"/>
      <c r="G62" s="69"/>
      <c r="H62" s="69"/>
      <c r="I62" s="70"/>
      <c r="J62" s="69"/>
      <c r="K62" s="69"/>
      <c r="L62" s="69"/>
      <c r="M62" s="69"/>
      <c r="N62" s="69"/>
      <c r="O62" s="69"/>
      <c r="P62" s="20" t="str">
        <f>IFERROR(VLOOKUP(B62,Einstellungen!$G$7:$H$372,2,FALSE),"")</f>
        <v/>
      </c>
    </row>
    <row r="63" spans="1:16" ht="26.1" customHeight="1">
      <c r="A63" s="105"/>
      <c r="B63" s="18">
        <f t="shared" si="3"/>
        <v>45346</v>
      </c>
      <c r="C63" s="3" t="str">
        <f t="shared" si="2"/>
        <v>Sa</v>
      </c>
      <c r="D63" s="4" t="str">
        <f t="shared" si="0"/>
        <v/>
      </c>
      <c r="E63" s="40" t="str">
        <f>IFERROR(VLOOKUP(B63,Einstellungen!$B$7:$C$122,2,FALSE),"")</f>
        <v/>
      </c>
      <c r="F63" s="69"/>
      <c r="G63" s="69"/>
      <c r="H63" s="69"/>
      <c r="I63" s="70"/>
      <c r="J63" s="69"/>
      <c r="K63" s="69"/>
      <c r="L63" s="69"/>
      <c r="M63" s="69"/>
      <c r="N63" s="69"/>
      <c r="O63" s="69"/>
      <c r="P63" s="20" t="str">
        <f>IFERROR(VLOOKUP(B63,Einstellungen!$G$7:$H$372,2,FALSE),"")</f>
        <v/>
      </c>
    </row>
    <row r="64" spans="1:16" ht="26.1" customHeight="1">
      <c r="A64" s="105"/>
      <c r="B64" s="18">
        <f t="shared" si="3"/>
        <v>45347</v>
      </c>
      <c r="C64" s="3" t="str">
        <f t="shared" si="2"/>
        <v>So</v>
      </c>
      <c r="D64" s="4" t="str">
        <f t="shared" si="0"/>
        <v/>
      </c>
      <c r="E64" s="40" t="str">
        <f>IFERROR(VLOOKUP(B64,Einstellungen!$B$7:$C$122,2,FALSE),"")</f>
        <v/>
      </c>
      <c r="F64" s="69"/>
      <c r="G64" s="69"/>
      <c r="H64" s="69"/>
      <c r="I64" s="70"/>
      <c r="J64" s="69"/>
      <c r="K64" s="69"/>
      <c r="L64" s="69"/>
      <c r="M64" s="69"/>
      <c r="N64" s="69"/>
      <c r="O64" s="69"/>
      <c r="P64" s="20" t="str">
        <f>IFERROR(VLOOKUP(B64,Einstellungen!$G$7:$H$372,2,FALSE),"")</f>
        <v/>
      </c>
    </row>
    <row r="65" spans="1:16" ht="26.1" customHeight="1">
      <c r="A65" s="105"/>
      <c r="B65" s="18">
        <f t="shared" si="3"/>
        <v>45348</v>
      </c>
      <c r="C65" s="3" t="str">
        <f t="shared" si="2"/>
        <v>Mo</v>
      </c>
      <c r="D65" s="4">
        <f t="shared" si="0"/>
        <v>9</v>
      </c>
      <c r="E65" s="40" t="str">
        <f>IFERROR(VLOOKUP(B65,Einstellungen!$B$7:$C$122,2,FALSE),"")</f>
        <v/>
      </c>
      <c r="F65" s="69"/>
      <c r="G65" s="69"/>
      <c r="H65" s="69"/>
      <c r="I65" s="70"/>
      <c r="J65" s="69"/>
      <c r="K65" s="69"/>
      <c r="L65" s="69"/>
      <c r="M65" s="69"/>
      <c r="N65" s="69"/>
      <c r="O65" s="69"/>
      <c r="P65" s="20" t="str">
        <f>IFERROR(VLOOKUP(B65,Einstellungen!$G$7:$H$372,2,FALSE),"")</f>
        <v/>
      </c>
    </row>
    <row r="66" spans="1:16" ht="26.1" customHeight="1">
      <c r="A66" s="105"/>
      <c r="B66" s="18">
        <f t="shared" si="3"/>
        <v>45349</v>
      </c>
      <c r="C66" s="3" t="str">
        <f t="shared" si="2"/>
        <v>Di</v>
      </c>
      <c r="D66" s="4" t="str">
        <f t="shared" si="0"/>
        <v/>
      </c>
      <c r="E66" s="40" t="str">
        <f>IFERROR(VLOOKUP(B66,Einstellungen!$B$7:$C$122,2,FALSE),"")</f>
        <v/>
      </c>
      <c r="F66" s="69"/>
      <c r="G66" s="69"/>
      <c r="H66" s="69"/>
      <c r="I66" s="70"/>
      <c r="J66" s="69"/>
      <c r="K66" s="69"/>
      <c r="L66" s="69"/>
      <c r="M66" s="69"/>
      <c r="N66" s="69"/>
      <c r="O66" s="69"/>
      <c r="P66" s="20" t="str">
        <f>IFERROR(VLOOKUP(B66,Einstellungen!$G$7:$H$372,2,FALSE),"")</f>
        <v/>
      </c>
    </row>
    <row r="67" spans="1:16" ht="26.1" customHeight="1">
      <c r="A67" s="105"/>
      <c r="B67" s="18">
        <f t="shared" si="3"/>
        <v>45350</v>
      </c>
      <c r="C67" s="3" t="str">
        <f t="shared" si="2"/>
        <v>Mi</v>
      </c>
      <c r="D67" s="4" t="str">
        <f t="shared" si="0"/>
        <v/>
      </c>
      <c r="E67" s="40" t="str">
        <f>IFERROR(VLOOKUP(B67,Einstellungen!$B$7:$C$122,2,FALSE),"")</f>
        <v/>
      </c>
      <c r="F67" s="69"/>
      <c r="G67" s="69"/>
      <c r="H67" s="69"/>
      <c r="I67" s="70"/>
      <c r="J67" s="69"/>
      <c r="K67" s="69"/>
      <c r="L67" s="69"/>
      <c r="M67" s="69"/>
      <c r="N67" s="69"/>
      <c r="O67" s="69"/>
      <c r="P67" s="20" t="str">
        <f>IFERROR(VLOOKUP(B67,Einstellungen!$G$7:$H$372,2,FALSE),"")</f>
        <v/>
      </c>
    </row>
    <row r="68" spans="1:16" ht="26.1" customHeight="1">
      <c r="A68" s="105"/>
      <c r="B68" s="18">
        <f>IF(B67=EOMONTH(B67,0),"",B67+1)</f>
        <v>45351</v>
      </c>
      <c r="C68" s="3" t="str">
        <f>IF(B68&lt;&gt;"",TEXT(B68,"TTT"),"")</f>
        <v>Do</v>
      </c>
      <c r="D68" s="4" t="str">
        <f t="shared" si="0"/>
        <v/>
      </c>
      <c r="E68" s="40" t="str">
        <f>IF(B68&lt;&gt;"",IFERROR(VLOOKUP(B68,Einstellungen!$B$7:$C$122,2,FALSE),""),"")</f>
        <v/>
      </c>
      <c r="F68" s="69"/>
      <c r="G68" s="69"/>
      <c r="H68" s="69"/>
      <c r="I68" s="70"/>
      <c r="J68" s="69"/>
      <c r="K68" s="69"/>
      <c r="L68" s="69"/>
      <c r="M68" s="69"/>
      <c r="N68" s="69"/>
      <c r="O68" s="69"/>
      <c r="P68" s="20" t="str">
        <f>IF(B68&lt;&gt;"",IFERROR(VLOOKUP(B68,Einstellungen!$G$7:$H$372,2,FALSE),""),"")</f>
        <v/>
      </c>
    </row>
    <row r="69" spans="1:16" ht="26.1" customHeight="1" thickBot="1">
      <c r="A69" s="105"/>
      <c r="B69" s="109"/>
      <c r="C69" s="110"/>
      <c r="D69" s="110"/>
      <c r="E69" s="24"/>
      <c r="F69" s="24"/>
      <c r="G69" s="25"/>
      <c r="H69" s="25"/>
      <c r="I69" s="25"/>
      <c r="J69" s="26"/>
      <c r="K69" s="26"/>
      <c r="L69" s="26"/>
      <c r="M69" s="26"/>
      <c r="N69" s="26"/>
      <c r="O69" s="26"/>
      <c r="P69" s="27"/>
    </row>
    <row r="70" spans="1:16" ht="26.1" customHeight="1" thickTop="1" thickBot="1">
      <c r="A70" s="105" t="s">
        <v>101</v>
      </c>
      <c r="B70" s="102" t="str">
        <f>TEXT(B71,"MMMM")&amp;" "&amp;Kalenderjahr</f>
        <v>März 2024</v>
      </c>
      <c r="C70" s="103"/>
      <c r="D70" s="103"/>
      <c r="E70" s="103"/>
      <c r="F70" s="103"/>
      <c r="G70" s="103"/>
      <c r="H70" s="103"/>
      <c r="I70" s="103"/>
      <c r="J70" s="103"/>
      <c r="K70" s="103"/>
      <c r="L70" s="103"/>
      <c r="M70" s="103"/>
      <c r="N70" s="103"/>
      <c r="O70" s="103"/>
      <c r="P70" s="104"/>
    </row>
    <row r="71" spans="1:16" ht="26.1" customHeight="1">
      <c r="A71" s="105"/>
      <c r="B71" s="19">
        <f>IF(B68&lt;&gt;"",B68+1,B67+1)</f>
        <v>45352</v>
      </c>
      <c r="C71" s="15" t="str">
        <f t="shared" si="2"/>
        <v>Fr</v>
      </c>
      <c r="D71" s="16" t="str">
        <f t="shared" si="0"/>
        <v/>
      </c>
      <c r="E71" s="41" t="str">
        <f>IFERROR(VLOOKUP(B71,Einstellungen!$B$7:$C$122,2,FALSE),"")</f>
        <v/>
      </c>
      <c r="F71" s="69"/>
      <c r="G71" s="69"/>
      <c r="H71" s="69"/>
      <c r="I71" s="70"/>
      <c r="J71" s="69"/>
      <c r="K71" s="69"/>
      <c r="L71" s="69"/>
      <c r="M71" s="69"/>
      <c r="N71" s="69"/>
      <c r="O71" s="69"/>
      <c r="P71" s="20" t="str">
        <f>IFERROR(VLOOKUP(B71,Einstellungen!$G$7:$H$372,2,FALSE),"")</f>
        <v/>
      </c>
    </row>
    <row r="72" spans="1:16" ht="26.1" customHeight="1">
      <c r="A72" s="105"/>
      <c r="B72" s="19">
        <f t="shared" si="3"/>
        <v>45353</v>
      </c>
      <c r="C72" s="15" t="str">
        <f t="shared" si="2"/>
        <v>Sa</v>
      </c>
      <c r="D72" s="16" t="str">
        <f t="shared" si="0"/>
        <v/>
      </c>
      <c r="E72" s="41" t="str">
        <f>IFERROR(VLOOKUP(B72,Einstellungen!$B$7:$C$122,2,FALSE),"")</f>
        <v/>
      </c>
      <c r="F72" s="69"/>
      <c r="G72" s="69"/>
      <c r="H72" s="69"/>
      <c r="I72" s="70"/>
      <c r="J72" s="69"/>
      <c r="K72" s="69"/>
      <c r="L72" s="69"/>
      <c r="M72" s="69"/>
      <c r="N72" s="69"/>
      <c r="O72" s="69"/>
      <c r="P72" s="20" t="str">
        <f>IFERROR(VLOOKUP(B72,Einstellungen!$G$7:$H$372,2,FALSE),"")</f>
        <v/>
      </c>
    </row>
    <row r="73" spans="1:16" ht="26.1" customHeight="1">
      <c r="A73" s="105"/>
      <c r="B73" s="19">
        <f t="shared" si="3"/>
        <v>45354</v>
      </c>
      <c r="C73" s="15" t="str">
        <f t="shared" si="2"/>
        <v>So</v>
      </c>
      <c r="D73" s="16" t="str">
        <f t="shared" si="0"/>
        <v/>
      </c>
      <c r="E73" s="41" t="str">
        <f>IFERROR(VLOOKUP(B73,Einstellungen!$B$7:$C$122,2,FALSE),"")</f>
        <v/>
      </c>
      <c r="F73" s="69"/>
      <c r="G73" s="69"/>
      <c r="H73" s="69"/>
      <c r="I73" s="70"/>
      <c r="J73" s="69"/>
      <c r="K73" s="69"/>
      <c r="L73" s="69"/>
      <c r="M73" s="69"/>
      <c r="N73" s="69"/>
      <c r="O73" s="69"/>
      <c r="P73" s="20" t="str">
        <f>IFERROR(VLOOKUP(B73,Einstellungen!$G$7:$H$372,2,FALSE),"")</f>
        <v/>
      </c>
    </row>
    <row r="74" spans="1:16" ht="26.1" customHeight="1">
      <c r="A74" s="105"/>
      <c r="B74" s="19">
        <f t="shared" si="3"/>
        <v>45355</v>
      </c>
      <c r="C74" s="15" t="str">
        <f t="shared" si="2"/>
        <v>Mo</v>
      </c>
      <c r="D74" s="16">
        <f t="shared" si="0"/>
        <v>10</v>
      </c>
      <c r="E74" s="41" t="str">
        <f>IFERROR(VLOOKUP(B74,Einstellungen!$B$7:$C$122,2,FALSE),"")</f>
        <v/>
      </c>
      <c r="F74" s="69"/>
      <c r="G74" s="69"/>
      <c r="H74" s="69"/>
      <c r="I74" s="70"/>
      <c r="J74" s="69"/>
      <c r="K74" s="69"/>
      <c r="L74" s="69"/>
      <c r="M74" s="69"/>
      <c r="N74" s="69"/>
      <c r="O74" s="69"/>
      <c r="P74" s="20" t="str">
        <f>IFERROR(VLOOKUP(B74,Einstellungen!$G$7:$H$372,2,FALSE),"")</f>
        <v/>
      </c>
    </row>
    <row r="75" spans="1:16" ht="26.1" customHeight="1">
      <c r="A75" s="105"/>
      <c r="B75" s="19">
        <f t="shared" si="3"/>
        <v>45356</v>
      </c>
      <c r="C75" s="15" t="str">
        <f t="shared" si="2"/>
        <v>Di</v>
      </c>
      <c r="D75" s="16" t="str">
        <f t="shared" si="0"/>
        <v/>
      </c>
      <c r="E75" s="41" t="str">
        <f>IFERROR(VLOOKUP(B75,Einstellungen!$B$7:$C$122,2,FALSE),"")</f>
        <v/>
      </c>
      <c r="F75" s="69"/>
      <c r="G75" s="69"/>
      <c r="H75" s="69"/>
      <c r="I75" s="70"/>
      <c r="J75" s="69"/>
      <c r="K75" s="69"/>
      <c r="L75" s="69"/>
      <c r="M75" s="69"/>
      <c r="N75" s="69"/>
      <c r="O75" s="69"/>
      <c r="P75" s="20" t="str">
        <f>IFERROR(VLOOKUP(B75,Einstellungen!$G$7:$H$372,2,FALSE),"")</f>
        <v/>
      </c>
    </row>
    <row r="76" spans="1:16" ht="26.1" customHeight="1">
      <c r="A76" s="105"/>
      <c r="B76" s="19">
        <f t="shared" si="3"/>
        <v>45357</v>
      </c>
      <c r="C76" s="15" t="str">
        <f t="shared" si="2"/>
        <v>Mi</v>
      </c>
      <c r="D76" s="16" t="str">
        <f t="shared" ref="D76:D143" si="4">IF(TEXT(B76,"TTT")="Mo",WEEKNUM(B76,21),"")</f>
        <v/>
      </c>
      <c r="E76" s="41" t="str">
        <f>IFERROR(VLOOKUP(B76,Einstellungen!$B$7:$C$122,2,FALSE),"")</f>
        <v/>
      </c>
      <c r="F76" s="69"/>
      <c r="G76" s="69"/>
      <c r="H76" s="69"/>
      <c r="I76" s="70"/>
      <c r="J76" s="69"/>
      <c r="K76" s="69"/>
      <c r="L76" s="69"/>
      <c r="M76" s="69"/>
      <c r="N76" s="69"/>
      <c r="O76" s="69"/>
      <c r="P76" s="20" t="str">
        <f>IFERROR(VLOOKUP(B76,Einstellungen!$G$7:$H$372,2,FALSE),"")</f>
        <v/>
      </c>
    </row>
    <row r="77" spans="1:16" ht="26.1" customHeight="1">
      <c r="A77" s="105"/>
      <c r="B77" s="19">
        <f t="shared" si="3"/>
        <v>45358</v>
      </c>
      <c r="C77" s="15" t="str">
        <f t="shared" ref="C77:C144" si="5">TEXT(B77,"TTT")</f>
        <v>Do</v>
      </c>
      <c r="D77" s="16" t="str">
        <f t="shared" si="4"/>
        <v/>
      </c>
      <c r="E77" s="41" t="str">
        <f>IFERROR(VLOOKUP(B77,Einstellungen!$B$7:$C$122,2,FALSE),"")</f>
        <v/>
      </c>
      <c r="F77" s="69"/>
      <c r="G77" s="69"/>
      <c r="H77" s="69"/>
      <c r="I77" s="70"/>
      <c r="J77" s="69"/>
      <c r="K77" s="69"/>
      <c r="L77" s="69"/>
      <c r="M77" s="69"/>
      <c r="N77" s="69"/>
      <c r="O77" s="69"/>
      <c r="P77" s="20" t="str">
        <f>IFERROR(VLOOKUP(B77,Einstellungen!$G$7:$H$372,2,FALSE),"")</f>
        <v/>
      </c>
    </row>
    <row r="78" spans="1:16" ht="26.1" customHeight="1">
      <c r="A78" s="105"/>
      <c r="B78" s="19">
        <f t="shared" ref="B78:B145" si="6">B77+1</f>
        <v>45359</v>
      </c>
      <c r="C78" s="15" t="str">
        <f t="shared" si="5"/>
        <v>Fr</v>
      </c>
      <c r="D78" s="16" t="str">
        <f t="shared" si="4"/>
        <v/>
      </c>
      <c r="E78" s="41" t="str">
        <f>IFERROR(VLOOKUP(B78,Einstellungen!$B$7:$C$122,2,FALSE),"")</f>
        <v/>
      </c>
      <c r="F78" s="69"/>
      <c r="G78" s="69"/>
      <c r="H78" s="69"/>
      <c r="I78" s="70"/>
      <c r="J78" s="69"/>
      <c r="K78" s="69"/>
      <c r="L78" s="69"/>
      <c r="M78" s="69"/>
      <c r="N78" s="69"/>
      <c r="O78" s="69"/>
      <c r="P78" s="20" t="str">
        <f>IFERROR(VLOOKUP(B78,Einstellungen!$G$7:$H$372,2,FALSE),"")</f>
        <v/>
      </c>
    </row>
    <row r="79" spans="1:16" ht="26.1" customHeight="1">
      <c r="A79" s="105"/>
      <c r="B79" s="19">
        <f t="shared" si="6"/>
        <v>45360</v>
      </c>
      <c r="C79" s="15" t="str">
        <f t="shared" si="5"/>
        <v>Sa</v>
      </c>
      <c r="D79" s="16" t="str">
        <f t="shared" si="4"/>
        <v/>
      </c>
      <c r="E79" s="41" t="str">
        <f>IFERROR(VLOOKUP(B79,Einstellungen!$B$7:$C$122,2,FALSE),"")</f>
        <v/>
      </c>
      <c r="F79" s="69"/>
      <c r="G79" s="69"/>
      <c r="H79" s="69"/>
      <c r="I79" s="70"/>
      <c r="J79" s="69"/>
      <c r="K79" s="69"/>
      <c r="L79" s="69"/>
      <c r="M79" s="69"/>
      <c r="N79" s="69"/>
      <c r="O79" s="69"/>
      <c r="P79" s="20" t="str">
        <f>IFERROR(VLOOKUP(B79,Einstellungen!$G$7:$H$372,2,FALSE),"")</f>
        <v/>
      </c>
    </row>
    <row r="80" spans="1:16" ht="26.1" customHeight="1">
      <c r="A80" s="105"/>
      <c r="B80" s="19">
        <f t="shared" si="6"/>
        <v>45361</v>
      </c>
      <c r="C80" s="15" t="str">
        <f t="shared" si="5"/>
        <v>So</v>
      </c>
      <c r="D80" s="16" t="str">
        <f t="shared" si="4"/>
        <v/>
      </c>
      <c r="E80" s="41" t="str">
        <f>IFERROR(VLOOKUP(B80,Einstellungen!$B$7:$C$122,2,FALSE),"")</f>
        <v/>
      </c>
      <c r="F80" s="69"/>
      <c r="G80" s="69"/>
      <c r="H80" s="69"/>
      <c r="I80" s="70"/>
      <c r="J80" s="69"/>
      <c r="K80" s="69"/>
      <c r="L80" s="69"/>
      <c r="M80" s="69"/>
      <c r="N80" s="69"/>
      <c r="O80" s="69"/>
      <c r="P80" s="20" t="str">
        <f>IFERROR(VLOOKUP(B80,Einstellungen!$G$7:$H$372,2,FALSE),"")</f>
        <v/>
      </c>
    </row>
    <row r="81" spans="1:16" ht="26.1" customHeight="1">
      <c r="A81" s="105"/>
      <c r="B81" s="19">
        <f t="shared" si="6"/>
        <v>45362</v>
      </c>
      <c r="C81" s="15" t="str">
        <f t="shared" si="5"/>
        <v>Mo</v>
      </c>
      <c r="D81" s="16">
        <f t="shared" si="4"/>
        <v>11</v>
      </c>
      <c r="E81" s="41" t="str">
        <f>IFERROR(VLOOKUP(B81,Einstellungen!$B$7:$C$122,2,FALSE),"")</f>
        <v/>
      </c>
      <c r="F81" s="69"/>
      <c r="G81" s="69"/>
      <c r="H81" s="69"/>
      <c r="I81" s="70"/>
      <c r="J81" s="69"/>
      <c r="K81" s="69"/>
      <c r="L81" s="69"/>
      <c r="M81" s="69"/>
      <c r="N81" s="69"/>
      <c r="O81" s="69"/>
      <c r="P81" s="20" t="str">
        <f>IFERROR(VLOOKUP(B81,Einstellungen!$G$7:$H$372,2,FALSE),"")</f>
        <v/>
      </c>
    </row>
    <row r="82" spans="1:16" ht="26.1" customHeight="1">
      <c r="A82" s="105"/>
      <c r="B82" s="19">
        <f t="shared" si="6"/>
        <v>45363</v>
      </c>
      <c r="C82" s="15" t="str">
        <f t="shared" si="5"/>
        <v>Di</v>
      </c>
      <c r="D82" s="16" t="str">
        <f t="shared" si="4"/>
        <v/>
      </c>
      <c r="E82" s="41" t="str">
        <f>IFERROR(VLOOKUP(B82,Einstellungen!$B$7:$C$122,2,FALSE),"")</f>
        <v/>
      </c>
      <c r="F82" s="69"/>
      <c r="G82" s="69"/>
      <c r="H82" s="69"/>
      <c r="I82" s="70"/>
      <c r="J82" s="69"/>
      <c r="K82" s="69"/>
      <c r="L82" s="69"/>
      <c r="M82" s="69"/>
      <c r="N82" s="69"/>
      <c r="O82" s="69"/>
      <c r="P82" s="20" t="str">
        <f>IFERROR(VLOOKUP(B82,Einstellungen!$G$7:$H$372,2,FALSE),"")</f>
        <v/>
      </c>
    </row>
    <row r="83" spans="1:16" ht="26.1" customHeight="1">
      <c r="A83" s="105"/>
      <c r="B83" s="19">
        <f t="shared" si="6"/>
        <v>45364</v>
      </c>
      <c r="C83" s="15" t="str">
        <f t="shared" si="5"/>
        <v>Mi</v>
      </c>
      <c r="D83" s="16" t="str">
        <f t="shared" si="4"/>
        <v/>
      </c>
      <c r="E83" s="41" t="str">
        <f>IFERROR(VLOOKUP(B83,Einstellungen!$B$7:$C$122,2,FALSE),"")</f>
        <v/>
      </c>
      <c r="F83" s="69"/>
      <c r="G83" s="69"/>
      <c r="H83" s="69"/>
      <c r="I83" s="70"/>
      <c r="J83" s="69"/>
      <c r="K83" s="69"/>
      <c r="L83" s="69"/>
      <c r="M83" s="69"/>
      <c r="N83" s="69"/>
      <c r="O83" s="69"/>
      <c r="P83" s="20" t="str">
        <f>IFERROR(VLOOKUP(B83,Einstellungen!$G$7:$H$372,2,FALSE),"")</f>
        <v/>
      </c>
    </row>
    <row r="84" spans="1:16" ht="26.1" customHeight="1">
      <c r="A84" s="105"/>
      <c r="B84" s="19">
        <f t="shared" si="6"/>
        <v>45365</v>
      </c>
      <c r="C84" s="15" t="str">
        <f t="shared" si="5"/>
        <v>Do</v>
      </c>
      <c r="D84" s="16" t="str">
        <f t="shared" si="4"/>
        <v/>
      </c>
      <c r="E84" s="41" t="str">
        <f>IFERROR(VLOOKUP(B84,Einstellungen!$B$7:$C$122,2,FALSE),"")</f>
        <v/>
      </c>
      <c r="F84" s="69"/>
      <c r="G84" s="69"/>
      <c r="H84" s="69"/>
      <c r="I84" s="70"/>
      <c r="J84" s="69"/>
      <c r="K84" s="69"/>
      <c r="L84" s="69"/>
      <c r="M84" s="69"/>
      <c r="N84" s="69"/>
      <c r="O84" s="69"/>
      <c r="P84" s="20" t="str">
        <f>IFERROR(VLOOKUP(B84,Einstellungen!$G$7:$H$372,2,FALSE),"")</f>
        <v/>
      </c>
    </row>
    <row r="85" spans="1:16" ht="26.1" customHeight="1">
      <c r="A85" s="105"/>
      <c r="B85" s="19">
        <f t="shared" si="6"/>
        <v>45366</v>
      </c>
      <c r="C85" s="15" t="str">
        <f t="shared" si="5"/>
        <v>Fr</v>
      </c>
      <c r="D85" s="16" t="str">
        <f t="shared" si="4"/>
        <v/>
      </c>
      <c r="E85" s="41" t="str">
        <f>IFERROR(VLOOKUP(B85,Einstellungen!$B$7:$C$122,2,FALSE),"")</f>
        <v/>
      </c>
      <c r="F85" s="69"/>
      <c r="G85" s="69"/>
      <c r="H85" s="69"/>
      <c r="I85" s="70"/>
      <c r="J85" s="69"/>
      <c r="K85" s="69"/>
      <c r="L85" s="69"/>
      <c r="M85" s="69"/>
      <c r="N85" s="69"/>
      <c r="O85" s="69"/>
      <c r="P85" s="20" t="str">
        <f>IFERROR(VLOOKUP(B85,Einstellungen!$G$7:$H$372,2,FALSE),"")</f>
        <v/>
      </c>
    </row>
    <row r="86" spans="1:16" ht="26.1" customHeight="1">
      <c r="A86" s="105"/>
      <c r="B86" s="19">
        <f t="shared" si="6"/>
        <v>45367</v>
      </c>
      <c r="C86" s="15" t="str">
        <f t="shared" si="5"/>
        <v>Sa</v>
      </c>
      <c r="D86" s="16" t="str">
        <f t="shared" si="4"/>
        <v/>
      </c>
      <c r="E86" s="41" t="str">
        <f>IFERROR(VLOOKUP(B86,Einstellungen!$B$7:$C$122,2,FALSE),"")</f>
        <v/>
      </c>
      <c r="F86" s="69"/>
      <c r="G86" s="69"/>
      <c r="H86" s="69"/>
      <c r="I86" s="70"/>
      <c r="J86" s="69"/>
      <c r="K86" s="69"/>
      <c r="L86" s="69"/>
      <c r="M86" s="69"/>
      <c r="N86" s="69"/>
      <c r="O86" s="69"/>
      <c r="P86" s="20" t="str">
        <f>IFERROR(VLOOKUP(B86,Einstellungen!$G$7:$H$372,2,FALSE),"")</f>
        <v/>
      </c>
    </row>
    <row r="87" spans="1:16" ht="26.1" customHeight="1">
      <c r="A87" s="105"/>
      <c r="B87" s="19">
        <f t="shared" si="6"/>
        <v>45368</v>
      </c>
      <c r="C87" s="15" t="str">
        <f t="shared" si="5"/>
        <v>So</v>
      </c>
      <c r="D87" s="16" t="str">
        <f t="shared" si="4"/>
        <v/>
      </c>
      <c r="E87" s="41" t="str">
        <f>IFERROR(VLOOKUP(B87,Einstellungen!$B$7:$C$122,2,FALSE),"")</f>
        <v/>
      </c>
      <c r="F87" s="69"/>
      <c r="G87" s="69"/>
      <c r="H87" s="69"/>
      <c r="I87" s="70"/>
      <c r="J87" s="69"/>
      <c r="K87" s="69"/>
      <c r="L87" s="69"/>
      <c r="M87" s="69"/>
      <c r="N87" s="69"/>
      <c r="O87" s="69"/>
      <c r="P87" s="20" t="str">
        <f>IFERROR(VLOOKUP(B87,Einstellungen!$G$7:$H$372,2,FALSE),"")</f>
        <v/>
      </c>
    </row>
    <row r="88" spans="1:16" ht="26.1" customHeight="1">
      <c r="A88" s="105"/>
      <c r="B88" s="19">
        <f t="shared" si="6"/>
        <v>45369</v>
      </c>
      <c r="C88" s="15" t="str">
        <f t="shared" si="5"/>
        <v>Mo</v>
      </c>
      <c r="D88" s="16">
        <f t="shared" si="4"/>
        <v>12</v>
      </c>
      <c r="E88" s="41" t="str">
        <f>IFERROR(VLOOKUP(B88,Einstellungen!$B$7:$C$122,2,FALSE),"")</f>
        <v/>
      </c>
      <c r="F88" s="69"/>
      <c r="G88" s="69"/>
      <c r="H88" s="69"/>
      <c r="I88" s="70"/>
      <c r="J88" s="69"/>
      <c r="K88" s="69"/>
      <c r="L88" s="69"/>
      <c r="M88" s="69"/>
      <c r="N88" s="69"/>
      <c r="O88" s="69"/>
      <c r="P88" s="20" t="str">
        <f>IFERROR(VLOOKUP(B88,Einstellungen!$G$7:$H$372,2,FALSE),"")</f>
        <v/>
      </c>
    </row>
    <row r="89" spans="1:16" ht="26.1" customHeight="1">
      <c r="A89" s="105"/>
      <c r="B89" s="19">
        <f t="shared" si="6"/>
        <v>45370</v>
      </c>
      <c r="C89" s="15" t="str">
        <f t="shared" si="5"/>
        <v>Di</v>
      </c>
      <c r="D89" s="16" t="str">
        <f t="shared" si="4"/>
        <v/>
      </c>
      <c r="E89" s="41" t="str">
        <f>IFERROR(VLOOKUP(B89,Einstellungen!$B$7:$C$122,2,FALSE),"")</f>
        <v/>
      </c>
      <c r="F89" s="69"/>
      <c r="G89" s="69"/>
      <c r="H89" s="69"/>
      <c r="I89" s="70"/>
      <c r="J89" s="69"/>
      <c r="K89" s="69"/>
      <c r="L89" s="69"/>
      <c r="M89" s="69"/>
      <c r="N89" s="69"/>
      <c r="O89" s="69"/>
      <c r="P89" s="20" t="str">
        <f>IFERROR(VLOOKUP(B89,Einstellungen!$G$7:$H$372,2,FALSE),"")</f>
        <v/>
      </c>
    </row>
    <row r="90" spans="1:16" ht="26.1" customHeight="1">
      <c r="A90" s="105"/>
      <c r="B90" s="19">
        <f t="shared" si="6"/>
        <v>45371</v>
      </c>
      <c r="C90" s="15" t="str">
        <f t="shared" si="5"/>
        <v>Mi</v>
      </c>
      <c r="D90" s="16" t="str">
        <f t="shared" si="4"/>
        <v/>
      </c>
      <c r="E90" s="41" t="str">
        <f>IFERROR(VLOOKUP(B90,Einstellungen!$B$7:$C$122,2,FALSE),"")</f>
        <v/>
      </c>
      <c r="F90" s="69"/>
      <c r="G90" s="69"/>
      <c r="H90" s="69"/>
      <c r="I90" s="70"/>
      <c r="J90" s="69"/>
      <c r="K90" s="69"/>
      <c r="L90" s="69"/>
      <c r="M90" s="69"/>
      <c r="N90" s="69"/>
      <c r="O90" s="69"/>
      <c r="P90" s="20" t="str">
        <f>IFERROR(VLOOKUP(B90,Einstellungen!$G$7:$H$372,2,FALSE),"")</f>
        <v/>
      </c>
    </row>
    <row r="91" spans="1:16" ht="26.1" customHeight="1">
      <c r="A91" s="105"/>
      <c r="B91" s="19">
        <f t="shared" si="6"/>
        <v>45372</v>
      </c>
      <c r="C91" s="15" t="str">
        <f t="shared" si="5"/>
        <v>Do</v>
      </c>
      <c r="D91" s="16" t="str">
        <f t="shared" si="4"/>
        <v/>
      </c>
      <c r="E91" s="41" t="str">
        <f>IFERROR(VLOOKUP(B91,Einstellungen!$B$7:$C$122,2,FALSE),"")</f>
        <v/>
      </c>
      <c r="F91" s="69"/>
      <c r="G91" s="69"/>
      <c r="H91" s="69"/>
      <c r="I91" s="70"/>
      <c r="J91" s="69"/>
      <c r="K91" s="69"/>
      <c r="L91" s="69"/>
      <c r="M91" s="69"/>
      <c r="N91" s="69"/>
      <c r="O91" s="69"/>
      <c r="P91" s="20" t="str">
        <f>IFERROR(VLOOKUP(B91,Einstellungen!$G$7:$H$372,2,FALSE),"")</f>
        <v/>
      </c>
    </row>
    <row r="92" spans="1:16" ht="26.1" customHeight="1">
      <c r="A92" s="105"/>
      <c r="B92" s="19">
        <f t="shared" si="6"/>
        <v>45373</v>
      </c>
      <c r="C92" s="15" t="str">
        <f t="shared" si="5"/>
        <v>Fr</v>
      </c>
      <c r="D92" s="16" t="str">
        <f t="shared" si="4"/>
        <v/>
      </c>
      <c r="E92" s="41" t="str">
        <f>IFERROR(VLOOKUP(B92,Einstellungen!$B$7:$C$122,2,FALSE),"")</f>
        <v/>
      </c>
      <c r="F92" s="69"/>
      <c r="G92" s="69"/>
      <c r="H92" s="69"/>
      <c r="I92" s="70"/>
      <c r="J92" s="69"/>
      <c r="K92" s="69"/>
      <c r="L92" s="69"/>
      <c r="M92" s="69"/>
      <c r="N92" s="69"/>
      <c r="O92" s="69"/>
      <c r="P92" s="20" t="str">
        <f>IFERROR(VLOOKUP(B92,Einstellungen!$G$7:$H$372,2,FALSE),"")</f>
        <v/>
      </c>
    </row>
    <row r="93" spans="1:16" ht="26.1" customHeight="1">
      <c r="A93" s="105"/>
      <c r="B93" s="19">
        <f t="shared" si="6"/>
        <v>45374</v>
      </c>
      <c r="C93" s="15" t="str">
        <f t="shared" si="5"/>
        <v>Sa</v>
      </c>
      <c r="D93" s="16" t="str">
        <f t="shared" si="4"/>
        <v/>
      </c>
      <c r="E93" s="41" t="str">
        <f>IFERROR(VLOOKUP(B93,Einstellungen!$B$7:$C$122,2,FALSE),"")</f>
        <v/>
      </c>
      <c r="F93" s="69"/>
      <c r="G93" s="69"/>
      <c r="H93" s="69"/>
      <c r="I93" s="70"/>
      <c r="J93" s="69"/>
      <c r="K93" s="69"/>
      <c r="L93" s="69"/>
      <c r="M93" s="69"/>
      <c r="N93" s="69"/>
      <c r="O93" s="69"/>
      <c r="P93" s="20" t="str">
        <f>IFERROR(VLOOKUP(B93,Einstellungen!$G$7:$H$372,2,FALSE),"")</f>
        <v/>
      </c>
    </row>
    <row r="94" spans="1:16" ht="26.1" customHeight="1">
      <c r="A94" s="105"/>
      <c r="B94" s="19">
        <f t="shared" si="6"/>
        <v>45375</v>
      </c>
      <c r="C94" s="15" t="str">
        <f t="shared" si="5"/>
        <v>So</v>
      </c>
      <c r="D94" s="16" t="str">
        <f t="shared" si="4"/>
        <v/>
      </c>
      <c r="E94" s="41" t="str">
        <f>IFERROR(VLOOKUP(B94,Einstellungen!$B$7:$C$122,2,FALSE),"")</f>
        <v/>
      </c>
      <c r="F94" s="69"/>
      <c r="G94" s="69"/>
      <c r="H94" s="69"/>
      <c r="I94" s="70"/>
      <c r="J94" s="69"/>
      <c r="K94" s="69"/>
      <c r="L94" s="69"/>
      <c r="M94" s="69"/>
      <c r="N94" s="69"/>
      <c r="O94" s="69"/>
      <c r="P94" s="20" t="str">
        <f>IFERROR(VLOOKUP(B94,Einstellungen!$G$7:$H$372,2,FALSE),"")</f>
        <v/>
      </c>
    </row>
    <row r="95" spans="1:16" ht="26.1" customHeight="1">
      <c r="A95" s="105"/>
      <c r="B95" s="19">
        <f t="shared" si="6"/>
        <v>45376</v>
      </c>
      <c r="C95" s="15" t="str">
        <f t="shared" si="5"/>
        <v>Mo</v>
      </c>
      <c r="D95" s="16">
        <f t="shared" si="4"/>
        <v>13</v>
      </c>
      <c r="E95" s="41" t="str">
        <f>IFERROR(VLOOKUP(B95,Einstellungen!$B$7:$C$122,2,FALSE),"")</f>
        <v/>
      </c>
      <c r="F95" s="69"/>
      <c r="G95" s="69"/>
      <c r="H95" s="69"/>
      <c r="I95" s="70"/>
      <c r="J95" s="69"/>
      <c r="K95" s="69"/>
      <c r="L95" s="69"/>
      <c r="M95" s="69"/>
      <c r="N95" s="69"/>
      <c r="O95" s="69"/>
      <c r="P95" s="20" t="str">
        <f>IFERROR(VLOOKUP(B95,Einstellungen!$G$7:$H$372,2,FALSE),"")</f>
        <v/>
      </c>
    </row>
    <row r="96" spans="1:16" ht="26.1" customHeight="1">
      <c r="A96" s="105"/>
      <c r="B96" s="19">
        <f t="shared" si="6"/>
        <v>45377</v>
      </c>
      <c r="C96" s="15" t="str">
        <f t="shared" si="5"/>
        <v>Di</v>
      </c>
      <c r="D96" s="16" t="str">
        <f t="shared" si="4"/>
        <v/>
      </c>
      <c r="E96" s="41" t="str">
        <f>IFERROR(VLOOKUP(B96,Einstellungen!$B$7:$C$122,2,FALSE),"")</f>
        <v/>
      </c>
      <c r="F96" s="69"/>
      <c r="G96" s="69"/>
      <c r="H96" s="69"/>
      <c r="I96" s="70"/>
      <c r="J96" s="69"/>
      <c r="K96" s="69"/>
      <c r="L96" s="69"/>
      <c r="M96" s="69"/>
      <c r="N96" s="69"/>
      <c r="O96" s="69"/>
      <c r="P96" s="20" t="str">
        <f>IFERROR(VLOOKUP(B96,Einstellungen!$G$7:$H$372,2,FALSE),"")</f>
        <v/>
      </c>
    </row>
    <row r="97" spans="1:16" ht="26.1" customHeight="1">
      <c r="A97" s="105"/>
      <c r="B97" s="19">
        <f t="shared" si="6"/>
        <v>45378</v>
      </c>
      <c r="C97" s="15" t="str">
        <f t="shared" si="5"/>
        <v>Mi</v>
      </c>
      <c r="D97" s="16" t="str">
        <f t="shared" si="4"/>
        <v/>
      </c>
      <c r="E97" s="41" t="str">
        <f>IFERROR(VLOOKUP(B97,Einstellungen!$B$7:$C$122,2,FALSE),"")</f>
        <v/>
      </c>
      <c r="F97" s="69"/>
      <c r="G97" s="69"/>
      <c r="H97" s="69"/>
      <c r="I97" s="70"/>
      <c r="J97" s="69"/>
      <c r="K97" s="69"/>
      <c r="L97" s="69"/>
      <c r="M97" s="69"/>
      <c r="N97" s="69"/>
      <c r="O97" s="69"/>
      <c r="P97" s="20" t="str">
        <f>IFERROR(VLOOKUP(B97,Einstellungen!$G$7:$H$372,2,FALSE),"")</f>
        <v/>
      </c>
    </row>
    <row r="98" spans="1:16" ht="26.1" customHeight="1">
      <c r="A98" s="105"/>
      <c r="B98" s="19">
        <f t="shared" si="6"/>
        <v>45379</v>
      </c>
      <c r="C98" s="15" t="str">
        <f t="shared" si="5"/>
        <v>Do</v>
      </c>
      <c r="D98" s="16" t="str">
        <f t="shared" si="4"/>
        <v/>
      </c>
      <c r="E98" s="41" t="str">
        <f>IFERROR(VLOOKUP(B98,Einstellungen!$B$7:$C$122,2,FALSE),"")</f>
        <v/>
      </c>
      <c r="F98" s="69"/>
      <c r="G98" s="69"/>
      <c r="H98" s="69"/>
      <c r="I98" s="70"/>
      <c r="J98" s="69"/>
      <c r="K98" s="69"/>
      <c r="L98" s="69"/>
      <c r="M98" s="69"/>
      <c r="N98" s="69"/>
      <c r="O98" s="69"/>
      <c r="P98" s="20" t="str">
        <f>IFERROR(VLOOKUP(B98,Einstellungen!$G$7:$H$372,2,FALSE),"")</f>
        <v/>
      </c>
    </row>
    <row r="99" spans="1:16" ht="26.1" customHeight="1">
      <c r="A99" s="105"/>
      <c r="B99" s="19">
        <f t="shared" si="6"/>
        <v>45380</v>
      </c>
      <c r="C99" s="15" t="str">
        <f t="shared" si="5"/>
        <v>Fr</v>
      </c>
      <c r="D99" s="16" t="str">
        <f t="shared" si="4"/>
        <v/>
      </c>
      <c r="E99" s="41" t="str">
        <f>IFERROR(VLOOKUP(B99,Einstellungen!$B$7:$C$122,2,FALSE),"")</f>
        <v>Karfreitag</v>
      </c>
      <c r="F99" s="69"/>
      <c r="G99" s="69"/>
      <c r="H99" s="69"/>
      <c r="I99" s="70"/>
      <c r="J99" s="69"/>
      <c r="K99" s="69"/>
      <c r="L99" s="69"/>
      <c r="M99" s="69"/>
      <c r="N99" s="69"/>
      <c r="O99" s="69"/>
      <c r="P99" s="20" t="str">
        <f>IFERROR(VLOOKUP(B99,Einstellungen!$G$7:$H$372,2,FALSE),"")</f>
        <v/>
      </c>
    </row>
    <row r="100" spans="1:16" ht="26.1" customHeight="1">
      <c r="A100" s="105"/>
      <c r="B100" s="19">
        <f t="shared" si="6"/>
        <v>45381</v>
      </c>
      <c r="C100" s="15" t="str">
        <f t="shared" si="5"/>
        <v>Sa</v>
      </c>
      <c r="D100" s="16" t="str">
        <f t="shared" si="4"/>
        <v/>
      </c>
      <c r="E100" s="41" t="str">
        <f>IFERROR(VLOOKUP(B100,Einstellungen!$B$7:$C$122,2,FALSE),"")</f>
        <v/>
      </c>
      <c r="F100" s="69"/>
      <c r="G100" s="69"/>
      <c r="H100" s="69"/>
      <c r="I100" s="70"/>
      <c r="J100" s="69"/>
      <c r="K100" s="69"/>
      <c r="L100" s="69"/>
      <c r="M100" s="69"/>
      <c r="N100" s="69"/>
      <c r="O100" s="69"/>
      <c r="P100" s="20" t="str">
        <f>IFERROR(VLOOKUP(B100,Einstellungen!$G$7:$H$372,2,FALSE),"")</f>
        <v/>
      </c>
    </row>
    <row r="101" spans="1:16" ht="26.1" customHeight="1">
      <c r="A101" s="105"/>
      <c r="B101" s="19">
        <f t="shared" si="6"/>
        <v>45382</v>
      </c>
      <c r="C101" s="15" t="str">
        <f t="shared" si="5"/>
        <v>So</v>
      </c>
      <c r="D101" s="16" t="str">
        <f t="shared" si="4"/>
        <v/>
      </c>
      <c r="E101" s="41" t="str">
        <f>IFERROR(VLOOKUP(B101,Einstellungen!$B$7:$C$122,2,FALSE),"")</f>
        <v>Ostersonntag</v>
      </c>
      <c r="F101" s="69"/>
      <c r="G101" s="69"/>
      <c r="H101" s="69"/>
      <c r="I101" s="70"/>
      <c r="J101" s="69"/>
      <c r="K101" s="69"/>
      <c r="L101" s="69"/>
      <c r="M101" s="69"/>
      <c r="N101" s="69"/>
      <c r="O101" s="69"/>
      <c r="P101" s="20" t="str">
        <f>IFERROR(VLOOKUP(B101,Einstellungen!$G$7:$H$372,2,FALSE),"")</f>
        <v/>
      </c>
    </row>
    <row r="102" spans="1:16" ht="26.1" customHeight="1" thickBot="1">
      <c r="A102" s="105"/>
      <c r="B102" s="109"/>
      <c r="C102" s="110"/>
      <c r="D102" s="110"/>
      <c r="E102" s="24"/>
      <c r="F102" s="24"/>
      <c r="G102" s="25"/>
      <c r="H102" s="25"/>
      <c r="I102" s="25"/>
      <c r="J102" s="26"/>
      <c r="K102" s="26"/>
      <c r="L102" s="26"/>
      <c r="M102" s="26"/>
      <c r="N102" s="26"/>
      <c r="O102" s="26"/>
      <c r="P102" s="27"/>
    </row>
    <row r="103" spans="1:16" ht="26.1" customHeight="1" thickTop="1" thickBot="1">
      <c r="A103" s="105" t="s">
        <v>102</v>
      </c>
      <c r="B103" s="102" t="str">
        <f>TEXT(B104,"MMMM")&amp;" "&amp;Kalenderjahr</f>
        <v>April 2024</v>
      </c>
      <c r="C103" s="103"/>
      <c r="D103" s="103"/>
      <c r="E103" s="103"/>
      <c r="F103" s="103"/>
      <c r="G103" s="103"/>
      <c r="H103" s="103"/>
      <c r="I103" s="103"/>
      <c r="J103" s="103"/>
      <c r="K103" s="103"/>
      <c r="L103" s="103"/>
      <c r="M103" s="103"/>
      <c r="N103" s="103"/>
      <c r="O103" s="103"/>
      <c r="P103" s="104"/>
    </row>
    <row r="104" spans="1:16" ht="26.1" customHeight="1">
      <c r="A104" s="105"/>
      <c r="B104" s="18">
        <f>B101+1</f>
        <v>45383</v>
      </c>
      <c r="C104" s="3" t="str">
        <f t="shared" si="5"/>
        <v>Mo</v>
      </c>
      <c r="D104" s="4">
        <f t="shared" si="4"/>
        <v>14</v>
      </c>
      <c r="E104" s="40" t="str">
        <f>IFERROR(VLOOKUP(B104,Einstellungen!$B$7:$C$122,2,FALSE),"")</f>
        <v>Ostermontag</v>
      </c>
      <c r="F104" s="69"/>
      <c r="G104" s="69"/>
      <c r="H104" s="69"/>
      <c r="I104" s="70"/>
      <c r="J104" s="69"/>
      <c r="K104" s="69"/>
      <c r="L104" s="69"/>
      <c r="M104" s="69"/>
      <c r="N104" s="69"/>
      <c r="O104" s="69"/>
      <c r="P104" s="20" t="str">
        <f>IFERROR(VLOOKUP(B104,Einstellungen!$G$7:$H$372,2,FALSE),"")</f>
        <v/>
      </c>
    </row>
    <row r="105" spans="1:16" ht="26.1" customHeight="1">
      <c r="A105" s="105"/>
      <c r="B105" s="18">
        <f t="shared" si="6"/>
        <v>45384</v>
      </c>
      <c r="C105" s="3" t="str">
        <f t="shared" si="5"/>
        <v>Di</v>
      </c>
      <c r="D105" s="4" t="str">
        <f t="shared" si="4"/>
        <v/>
      </c>
      <c r="E105" s="40" t="str">
        <f>IFERROR(VLOOKUP(B105,Einstellungen!$B$7:$C$122,2,FALSE),"")</f>
        <v/>
      </c>
      <c r="F105" s="69"/>
      <c r="G105" s="69"/>
      <c r="H105" s="69"/>
      <c r="I105" s="70"/>
      <c r="J105" s="69"/>
      <c r="K105" s="69"/>
      <c r="L105" s="69"/>
      <c r="M105" s="69"/>
      <c r="N105" s="69"/>
      <c r="O105" s="69"/>
      <c r="P105" s="20" t="str">
        <f>IFERROR(VLOOKUP(B105,Einstellungen!$G$7:$H$372,2,FALSE),"")</f>
        <v/>
      </c>
    </row>
    <row r="106" spans="1:16" ht="26.1" customHeight="1">
      <c r="A106" s="105"/>
      <c r="B106" s="18">
        <f t="shared" si="6"/>
        <v>45385</v>
      </c>
      <c r="C106" s="3" t="str">
        <f t="shared" si="5"/>
        <v>Mi</v>
      </c>
      <c r="D106" s="4" t="str">
        <f t="shared" si="4"/>
        <v/>
      </c>
      <c r="E106" s="40" t="str">
        <f>IFERROR(VLOOKUP(B106,Einstellungen!$B$7:$C$122,2,FALSE),"")</f>
        <v/>
      </c>
      <c r="F106" s="69"/>
      <c r="G106" s="69"/>
      <c r="H106" s="69"/>
      <c r="I106" s="70"/>
      <c r="J106" s="69"/>
      <c r="K106" s="69"/>
      <c r="L106" s="69"/>
      <c r="M106" s="69"/>
      <c r="N106" s="69"/>
      <c r="O106" s="69"/>
      <c r="P106" s="20" t="str">
        <f>IFERROR(VLOOKUP(B106,Einstellungen!$G$7:$H$372,2,FALSE),"")</f>
        <v/>
      </c>
    </row>
    <row r="107" spans="1:16" ht="26.1" customHeight="1">
      <c r="A107" s="105"/>
      <c r="B107" s="18">
        <f t="shared" si="6"/>
        <v>45386</v>
      </c>
      <c r="C107" s="3" t="str">
        <f t="shared" si="5"/>
        <v>Do</v>
      </c>
      <c r="D107" s="4" t="str">
        <f t="shared" si="4"/>
        <v/>
      </c>
      <c r="E107" s="40" t="str">
        <f>IFERROR(VLOOKUP(B107,Einstellungen!$B$7:$C$122,2,FALSE),"")</f>
        <v/>
      </c>
      <c r="F107" s="69"/>
      <c r="G107" s="69"/>
      <c r="H107" s="69"/>
      <c r="I107" s="70"/>
      <c r="J107" s="69"/>
      <c r="K107" s="69"/>
      <c r="L107" s="69"/>
      <c r="M107" s="69"/>
      <c r="N107" s="69"/>
      <c r="O107" s="69"/>
      <c r="P107" s="20" t="str">
        <f>IFERROR(VLOOKUP(B107,Einstellungen!$G$7:$H$372,2,FALSE),"")</f>
        <v/>
      </c>
    </row>
    <row r="108" spans="1:16" ht="26.1" customHeight="1">
      <c r="A108" s="105"/>
      <c r="B108" s="18">
        <f t="shared" si="6"/>
        <v>45387</v>
      </c>
      <c r="C108" s="3" t="str">
        <f t="shared" si="5"/>
        <v>Fr</v>
      </c>
      <c r="D108" s="4" t="str">
        <f t="shared" si="4"/>
        <v/>
      </c>
      <c r="E108" s="40" t="str">
        <f>IFERROR(VLOOKUP(B108,Einstellungen!$B$7:$C$122,2,FALSE),"")</f>
        <v/>
      </c>
      <c r="F108" s="69"/>
      <c r="G108" s="69"/>
      <c r="H108" s="69"/>
      <c r="I108" s="70"/>
      <c r="J108" s="69"/>
      <c r="K108" s="69"/>
      <c r="L108" s="69"/>
      <c r="M108" s="69"/>
      <c r="N108" s="69"/>
      <c r="O108" s="69"/>
      <c r="P108" s="20" t="str">
        <f>IFERROR(VLOOKUP(B108,Einstellungen!$G$7:$H$372,2,FALSE),"")</f>
        <v/>
      </c>
    </row>
    <row r="109" spans="1:16" ht="26.1" customHeight="1">
      <c r="A109" s="105"/>
      <c r="B109" s="18">
        <f t="shared" si="6"/>
        <v>45388</v>
      </c>
      <c r="C109" s="3" t="str">
        <f t="shared" si="5"/>
        <v>Sa</v>
      </c>
      <c r="D109" s="4" t="str">
        <f t="shared" si="4"/>
        <v/>
      </c>
      <c r="E109" s="40" t="str">
        <f>IFERROR(VLOOKUP(B109,Einstellungen!$B$7:$C$122,2,FALSE),"")</f>
        <v/>
      </c>
      <c r="F109" s="69"/>
      <c r="G109" s="69"/>
      <c r="H109" s="69"/>
      <c r="I109" s="70"/>
      <c r="J109" s="69"/>
      <c r="K109" s="69"/>
      <c r="L109" s="69"/>
      <c r="M109" s="69"/>
      <c r="N109" s="69"/>
      <c r="O109" s="69"/>
      <c r="P109" s="20" t="str">
        <f>IFERROR(VLOOKUP(B109,Einstellungen!$G$7:$H$372,2,FALSE),"")</f>
        <v/>
      </c>
    </row>
    <row r="110" spans="1:16" ht="26.1" customHeight="1">
      <c r="A110" s="105"/>
      <c r="B110" s="18">
        <f t="shared" si="6"/>
        <v>45389</v>
      </c>
      <c r="C110" s="3" t="str">
        <f t="shared" si="5"/>
        <v>So</v>
      </c>
      <c r="D110" s="4" t="str">
        <f t="shared" si="4"/>
        <v/>
      </c>
      <c r="E110" s="40" t="str">
        <f>IFERROR(VLOOKUP(B110,Einstellungen!$B$7:$C$122,2,FALSE),"")</f>
        <v/>
      </c>
      <c r="F110" s="69"/>
      <c r="G110" s="69"/>
      <c r="H110" s="69"/>
      <c r="I110" s="70"/>
      <c r="J110" s="69"/>
      <c r="K110" s="69"/>
      <c r="L110" s="69"/>
      <c r="M110" s="69"/>
      <c r="N110" s="69"/>
      <c r="O110" s="69"/>
      <c r="P110" s="20" t="str">
        <f>IFERROR(VLOOKUP(B110,Einstellungen!$G$7:$H$372,2,FALSE),"")</f>
        <v/>
      </c>
    </row>
    <row r="111" spans="1:16" ht="26.1" customHeight="1">
      <c r="A111" s="105"/>
      <c r="B111" s="18">
        <f t="shared" si="6"/>
        <v>45390</v>
      </c>
      <c r="C111" s="3" t="str">
        <f t="shared" si="5"/>
        <v>Mo</v>
      </c>
      <c r="D111" s="4">
        <f t="shared" si="4"/>
        <v>15</v>
      </c>
      <c r="E111" s="40" t="str">
        <f>IFERROR(VLOOKUP(B111,Einstellungen!$B$7:$C$122,2,FALSE),"")</f>
        <v/>
      </c>
      <c r="F111" s="69"/>
      <c r="G111" s="69"/>
      <c r="H111" s="69"/>
      <c r="I111" s="70"/>
      <c r="J111" s="69"/>
      <c r="K111" s="69"/>
      <c r="L111" s="69"/>
      <c r="M111" s="69"/>
      <c r="N111" s="69"/>
      <c r="O111" s="69"/>
      <c r="P111" s="20" t="str">
        <f>IFERROR(VLOOKUP(B111,Einstellungen!$G$7:$H$372,2,FALSE),"")</f>
        <v/>
      </c>
    </row>
    <row r="112" spans="1:16" ht="26.1" customHeight="1">
      <c r="A112" s="105"/>
      <c r="B112" s="18">
        <f t="shared" si="6"/>
        <v>45391</v>
      </c>
      <c r="C112" s="3" t="str">
        <f t="shared" si="5"/>
        <v>Di</v>
      </c>
      <c r="D112" s="4" t="str">
        <f t="shared" si="4"/>
        <v/>
      </c>
      <c r="E112" s="40" t="str">
        <f>IFERROR(VLOOKUP(B112,Einstellungen!$B$7:$C$122,2,FALSE),"")</f>
        <v/>
      </c>
      <c r="F112" s="69"/>
      <c r="G112" s="69"/>
      <c r="H112" s="69"/>
      <c r="I112" s="70"/>
      <c r="J112" s="69"/>
      <c r="K112" s="69"/>
      <c r="L112" s="69"/>
      <c r="M112" s="69"/>
      <c r="N112" s="69"/>
      <c r="O112" s="69"/>
      <c r="P112" s="20" t="str">
        <f>IFERROR(VLOOKUP(B112,Einstellungen!$G$7:$H$372,2,FALSE),"")</f>
        <v/>
      </c>
    </row>
    <row r="113" spans="1:16" ht="26.1" customHeight="1">
      <c r="A113" s="105"/>
      <c r="B113" s="18">
        <f t="shared" si="6"/>
        <v>45392</v>
      </c>
      <c r="C113" s="3" t="str">
        <f t="shared" si="5"/>
        <v>Mi</v>
      </c>
      <c r="D113" s="4" t="str">
        <f t="shared" si="4"/>
        <v/>
      </c>
      <c r="E113" s="40" t="str">
        <f>IFERROR(VLOOKUP(B113,Einstellungen!$B$7:$C$122,2,FALSE),"")</f>
        <v/>
      </c>
      <c r="F113" s="69"/>
      <c r="G113" s="69"/>
      <c r="H113" s="69"/>
      <c r="I113" s="70"/>
      <c r="J113" s="69"/>
      <c r="K113" s="69"/>
      <c r="L113" s="69"/>
      <c r="M113" s="69"/>
      <c r="N113" s="69"/>
      <c r="O113" s="69"/>
      <c r="P113" s="20" t="str">
        <f>IFERROR(VLOOKUP(B113,Einstellungen!$G$7:$H$372,2,FALSE),"")</f>
        <v/>
      </c>
    </row>
    <row r="114" spans="1:16" ht="26.1" customHeight="1">
      <c r="A114" s="105"/>
      <c r="B114" s="18">
        <f t="shared" si="6"/>
        <v>45393</v>
      </c>
      <c r="C114" s="3" t="str">
        <f t="shared" si="5"/>
        <v>Do</v>
      </c>
      <c r="D114" s="4" t="str">
        <f t="shared" si="4"/>
        <v/>
      </c>
      <c r="E114" s="40" t="str">
        <f>IFERROR(VLOOKUP(B114,Einstellungen!$B$7:$C$122,2,FALSE),"")</f>
        <v/>
      </c>
      <c r="F114" s="69"/>
      <c r="G114" s="69"/>
      <c r="H114" s="69"/>
      <c r="I114" s="70"/>
      <c r="J114" s="69"/>
      <c r="K114" s="69"/>
      <c r="L114" s="69"/>
      <c r="M114" s="69"/>
      <c r="N114" s="69"/>
      <c r="O114" s="69"/>
      <c r="P114" s="20" t="str">
        <f>IFERROR(VLOOKUP(B114,Einstellungen!$G$7:$H$372,2,FALSE),"")</f>
        <v/>
      </c>
    </row>
    <row r="115" spans="1:16" ht="26.1" customHeight="1">
      <c r="A115" s="105"/>
      <c r="B115" s="18">
        <f t="shared" si="6"/>
        <v>45394</v>
      </c>
      <c r="C115" s="3" t="str">
        <f t="shared" si="5"/>
        <v>Fr</v>
      </c>
      <c r="D115" s="4" t="str">
        <f t="shared" si="4"/>
        <v/>
      </c>
      <c r="E115" s="40" t="str">
        <f>IFERROR(VLOOKUP(B115,Einstellungen!$B$7:$C$122,2,FALSE),"")</f>
        <v/>
      </c>
      <c r="F115" s="69"/>
      <c r="G115" s="69"/>
      <c r="H115" s="69"/>
      <c r="I115" s="70"/>
      <c r="J115" s="69"/>
      <c r="K115" s="69"/>
      <c r="L115" s="69"/>
      <c r="M115" s="69"/>
      <c r="N115" s="69"/>
      <c r="O115" s="69"/>
      <c r="P115" s="20" t="str">
        <f>IFERROR(VLOOKUP(B115,Einstellungen!$G$7:$H$372,2,FALSE),"")</f>
        <v/>
      </c>
    </row>
    <row r="116" spans="1:16" ht="26.1" customHeight="1">
      <c r="A116" s="105"/>
      <c r="B116" s="18">
        <f t="shared" si="6"/>
        <v>45395</v>
      </c>
      <c r="C116" s="3" t="str">
        <f t="shared" si="5"/>
        <v>Sa</v>
      </c>
      <c r="D116" s="4" t="str">
        <f t="shared" si="4"/>
        <v/>
      </c>
      <c r="E116" s="40" t="str">
        <f>IFERROR(VLOOKUP(B116,Einstellungen!$B$7:$C$122,2,FALSE),"")</f>
        <v/>
      </c>
      <c r="F116" s="69"/>
      <c r="G116" s="69"/>
      <c r="H116" s="69"/>
      <c r="I116" s="70"/>
      <c r="J116" s="69"/>
      <c r="K116" s="69"/>
      <c r="L116" s="69"/>
      <c r="M116" s="69"/>
      <c r="N116" s="69"/>
      <c r="O116" s="69"/>
      <c r="P116" s="20" t="str">
        <f>IFERROR(VLOOKUP(B116,Einstellungen!$G$7:$H$372,2,FALSE),"")</f>
        <v/>
      </c>
    </row>
    <row r="117" spans="1:16" ht="26.1" customHeight="1">
      <c r="A117" s="105"/>
      <c r="B117" s="18">
        <f t="shared" si="6"/>
        <v>45396</v>
      </c>
      <c r="C117" s="3" t="str">
        <f t="shared" si="5"/>
        <v>So</v>
      </c>
      <c r="D117" s="4" t="str">
        <f t="shared" si="4"/>
        <v/>
      </c>
      <c r="E117" s="40" t="str">
        <f>IFERROR(VLOOKUP(B117,Einstellungen!$B$7:$C$122,2,FALSE),"")</f>
        <v/>
      </c>
      <c r="F117" s="69"/>
      <c r="G117" s="69"/>
      <c r="H117" s="69"/>
      <c r="I117" s="70"/>
      <c r="J117" s="69"/>
      <c r="K117" s="69"/>
      <c r="L117" s="69"/>
      <c r="M117" s="69"/>
      <c r="N117" s="69"/>
      <c r="O117" s="69"/>
      <c r="P117" s="20" t="str">
        <f>IFERROR(VLOOKUP(B117,Einstellungen!$G$7:$H$372,2,FALSE),"")</f>
        <v/>
      </c>
    </row>
    <row r="118" spans="1:16" ht="26.1" customHeight="1">
      <c r="A118" s="105"/>
      <c r="B118" s="18">
        <f t="shared" si="6"/>
        <v>45397</v>
      </c>
      <c r="C118" s="3" t="str">
        <f t="shared" si="5"/>
        <v>Mo</v>
      </c>
      <c r="D118" s="4">
        <f t="shared" si="4"/>
        <v>16</v>
      </c>
      <c r="E118" s="40" t="str">
        <f>IFERROR(VLOOKUP(B118,Einstellungen!$B$7:$C$122,2,FALSE),"")</f>
        <v/>
      </c>
      <c r="F118" s="69"/>
      <c r="G118" s="69"/>
      <c r="H118" s="69"/>
      <c r="I118" s="70"/>
      <c r="J118" s="69"/>
      <c r="K118" s="69"/>
      <c r="L118" s="69"/>
      <c r="M118" s="69"/>
      <c r="N118" s="69"/>
      <c r="O118" s="69"/>
      <c r="P118" s="20" t="str">
        <f>IFERROR(VLOOKUP(B118,Einstellungen!$G$7:$H$372,2,FALSE),"")</f>
        <v/>
      </c>
    </row>
    <row r="119" spans="1:16" ht="26.1" customHeight="1">
      <c r="A119" s="105"/>
      <c r="B119" s="18">
        <f t="shared" si="6"/>
        <v>45398</v>
      </c>
      <c r="C119" s="3" t="str">
        <f t="shared" si="5"/>
        <v>Di</v>
      </c>
      <c r="D119" s="4" t="str">
        <f t="shared" si="4"/>
        <v/>
      </c>
      <c r="E119" s="40" t="str">
        <f>IFERROR(VLOOKUP(B119,Einstellungen!$B$7:$C$122,2,FALSE),"")</f>
        <v/>
      </c>
      <c r="F119" s="69"/>
      <c r="G119" s="69"/>
      <c r="H119" s="69"/>
      <c r="I119" s="70"/>
      <c r="J119" s="69"/>
      <c r="K119" s="69"/>
      <c r="L119" s="69"/>
      <c r="M119" s="69"/>
      <c r="N119" s="69"/>
      <c r="O119" s="69"/>
      <c r="P119" s="20" t="str">
        <f>IFERROR(VLOOKUP(B119,Einstellungen!$G$7:$H$372,2,FALSE),"")</f>
        <v/>
      </c>
    </row>
    <row r="120" spans="1:16" ht="26.1" customHeight="1">
      <c r="A120" s="105"/>
      <c r="B120" s="18">
        <f t="shared" si="6"/>
        <v>45399</v>
      </c>
      <c r="C120" s="3" t="str">
        <f t="shared" si="5"/>
        <v>Mi</v>
      </c>
      <c r="D120" s="4" t="str">
        <f t="shared" si="4"/>
        <v/>
      </c>
      <c r="E120" s="40" t="str">
        <f>IFERROR(VLOOKUP(B120,Einstellungen!$B$7:$C$122,2,FALSE),"")</f>
        <v/>
      </c>
      <c r="F120" s="69"/>
      <c r="G120" s="69"/>
      <c r="H120" s="69"/>
      <c r="I120" s="70"/>
      <c r="J120" s="69"/>
      <c r="K120" s="69"/>
      <c r="L120" s="69"/>
      <c r="M120" s="69"/>
      <c r="N120" s="69"/>
      <c r="O120" s="69"/>
      <c r="P120" s="20" t="str">
        <f>IFERROR(VLOOKUP(B120,Einstellungen!$G$7:$H$372,2,FALSE),"")</f>
        <v/>
      </c>
    </row>
    <row r="121" spans="1:16" ht="26.1" customHeight="1">
      <c r="A121" s="105"/>
      <c r="B121" s="18">
        <f t="shared" si="6"/>
        <v>45400</v>
      </c>
      <c r="C121" s="3" t="str">
        <f t="shared" si="5"/>
        <v>Do</v>
      </c>
      <c r="D121" s="4" t="str">
        <f t="shared" si="4"/>
        <v/>
      </c>
      <c r="E121" s="40" t="str">
        <f>IFERROR(VLOOKUP(B121,Einstellungen!$B$7:$C$122,2,FALSE),"")</f>
        <v/>
      </c>
      <c r="F121" s="69"/>
      <c r="G121" s="69"/>
      <c r="H121" s="69"/>
      <c r="I121" s="70"/>
      <c r="J121" s="69"/>
      <c r="K121" s="69"/>
      <c r="L121" s="69"/>
      <c r="M121" s="69"/>
      <c r="N121" s="69"/>
      <c r="O121" s="69"/>
      <c r="P121" s="20" t="str">
        <f>IFERROR(VLOOKUP(B121,Einstellungen!$G$7:$H$372,2,FALSE),"")</f>
        <v/>
      </c>
    </row>
    <row r="122" spans="1:16" ht="26.1" customHeight="1">
      <c r="A122" s="105"/>
      <c r="B122" s="18">
        <f t="shared" si="6"/>
        <v>45401</v>
      </c>
      <c r="C122" s="3" t="str">
        <f t="shared" si="5"/>
        <v>Fr</v>
      </c>
      <c r="D122" s="4" t="str">
        <f t="shared" si="4"/>
        <v/>
      </c>
      <c r="E122" s="40" t="str">
        <f>IFERROR(VLOOKUP(B122,Einstellungen!$B$7:$C$122,2,FALSE),"")</f>
        <v/>
      </c>
      <c r="F122" s="69"/>
      <c r="G122" s="69"/>
      <c r="H122" s="69"/>
      <c r="I122" s="70"/>
      <c r="J122" s="69"/>
      <c r="K122" s="69"/>
      <c r="L122" s="69"/>
      <c r="M122" s="69"/>
      <c r="N122" s="69"/>
      <c r="O122" s="69"/>
      <c r="P122" s="20" t="str">
        <f>IFERROR(VLOOKUP(B122,Einstellungen!$G$7:$H$372,2,FALSE),"")</f>
        <v/>
      </c>
    </row>
    <row r="123" spans="1:16" ht="26.1" customHeight="1">
      <c r="A123" s="105"/>
      <c r="B123" s="18">
        <f t="shared" si="6"/>
        <v>45402</v>
      </c>
      <c r="C123" s="3" t="str">
        <f t="shared" si="5"/>
        <v>Sa</v>
      </c>
      <c r="D123" s="4" t="str">
        <f t="shared" si="4"/>
        <v/>
      </c>
      <c r="E123" s="40" t="str">
        <f>IFERROR(VLOOKUP(B123,Einstellungen!$B$7:$C$122,2,FALSE),"")</f>
        <v/>
      </c>
      <c r="F123" s="69"/>
      <c r="G123" s="69"/>
      <c r="H123" s="69"/>
      <c r="I123" s="70"/>
      <c r="J123" s="69"/>
      <c r="K123" s="69"/>
      <c r="L123" s="69"/>
      <c r="M123" s="69"/>
      <c r="N123" s="69"/>
      <c r="O123" s="69"/>
      <c r="P123" s="20" t="str">
        <f>IFERROR(VLOOKUP(B123,Einstellungen!$G$7:$H$372,2,FALSE),"")</f>
        <v/>
      </c>
    </row>
    <row r="124" spans="1:16" ht="26.1" customHeight="1">
      <c r="A124" s="105"/>
      <c r="B124" s="18">
        <f t="shared" si="6"/>
        <v>45403</v>
      </c>
      <c r="C124" s="3" t="str">
        <f t="shared" si="5"/>
        <v>So</v>
      </c>
      <c r="D124" s="4" t="str">
        <f t="shared" si="4"/>
        <v/>
      </c>
      <c r="E124" s="40" t="str">
        <f>IFERROR(VLOOKUP(B124,Einstellungen!$B$7:$C$122,2,FALSE),"")</f>
        <v/>
      </c>
      <c r="F124" s="69"/>
      <c r="G124" s="69"/>
      <c r="H124" s="69"/>
      <c r="I124" s="70"/>
      <c r="J124" s="69"/>
      <c r="K124" s="69"/>
      <c r="L124" s="69"/>
      <c r="M124" s="69"/>
      <c r="N124" s="69"/>
      <c r="O124" s="69"/>
      <c r="P124" s="20" t="str">
        <f>IFERROR(VLOOKUP(B124,Einstellungen!$G$7:$H$372,2,FALSE),"")</f>
        <v/>
      </c>
    </row>
    <row r="125" spans="1:16" ht="26.1" customHeight="1">
      <c r="A125" s="105"/>
      <c r="B125" s="18">
        <f t="shared" si="6"/>
        <v>45404</v>
      </c>
      <c r="C125" s="3" t="str">
        <f t="shared" si="5"/>
        <v>Mo</v>
      </c>
      <c r="D125" s="4">
        <f t="shared" si="4"/>
        <v>17</v>
      </c>
      <c r="E125" s="40" t="str">
        <f>IFERROR(VLOOKUP(B125,Einstellungen!$B$7:$C$122,2,FALSE),"")</f>
        <v/>
      </c>
      <c r="F125" s="69"/>
      <c r="G125" s="69"/>
      <c r="H125" s="69"/>
      <c r="I125" s="70"/>
      <c r="J125" s="69"/>
      <c r="K125" s="69"/>
      <c r="L125" s="69"/>
      <c r="M125" s="69"/>
      <c r="N125" s="69"/>
      <c r="O125" s="69"/>
      <c r="P125" s="20" t="str">
        <f>IFERROR(VLOOKUP(B125,Einstellungen!$G$7:$H$372,2,FALSE),"")</f>
        <v/>
      </c>
    </row>
    <row r="126" spans="1:16" ht="26.1" customHeight="1">
      <c r="A126" s="105"/>
      <c r="B126" s="18">
        <f t="shared" si="6"/>
        <v>45405</v>
      </c>
      <c r="C126" s="3" t="str">
        <f t="shared" si="5"/>
        <v>Di</v>
      </c>
      <c r="D126" s="4" t="str">
        <f t="shared" si="4"/>
        <v/>
      </c>
      <c r="E126" s="40" t="str">
        <f>IFERROR(VLOOKUP(B126,Einstellungen!$B$7:$C$122,2,FALSE),"")</f>
        <v/>
      </c>
      <c r="F126" s="69"/>
      <c r="G126" s="69"/>
      <c r="H126" s="69"/>
      <c r="I126" s="70"/>
      <c r="J126" s="69"/>
      <c r="K126" s="69"/>
      <c r="L126" s="69"/>
      <c r="M126" s="69"/>
      <c r="N126" s="69"/>
      <c r="O126" s="69"/>
      <c r="P126" s="20" t="str">
        <f>IFERROR(VLOOKUP(B126,Einstellungen!$G$7:$H$372,2,FALSE),"")</f>
        <v/>
      </c>
    </row>
    <row r="127" spans="1:16" ht="26.1" customHeight="1">
      <c r="A127" s="105"/>
      <c r="B127" s="18">
        <f t="shared" si="6"/>
        <v>45406</v>
      </c>
      <c r="C127" s="3" t="str">
        <f t="shared" si="5"/>
        <v>Mi</v>
      </c>
      <c r="D127" s="4" t="str">
        <f t="shared" si="4"/>
        <v/>
      </c>
      <c r="E127" s="40" t="str">
        <f>IFERROR(VLOOKUP(B127,Einstellungen!$B$7:$C$122,2,FALSE),"")</f>
        <v/>
      </c>
      <c r="F127" s="69"/>
      <c r="G127" s="69"/>
      <c r="H127" s="69"/>
      <c r="I127" s="70"/>
      <c r="J127" s="69"/>
      <c r="K127" s="69"/>
      <c r="L127" s="69"/>
      <c r="M127" s="69"/>
      <c r="N127" s="69"/>
      <c r="O127" s="69"/>
      <c r="P127" s="20" t="str">
        <f>IFERROR(VLOOKUP(B127,Einstellungen!$G$7:$H$372,2,FALSE),"")</f>
        <v/>
      </c>
    </row>
    <row r="128" spans="1:16" ht="26.1" customHeight="1">
      <c r="A128" s="105"/>
      <c r="B128" s="18">
        <f t="shared" si="6"/>
        <v>45407</v>
      </c>
      <c r="C128" s="3" t="str">
        <f t="shared" si="5"/>
        <v>Do</v>
      </c>
      <c r="D128" s="4" t="str">
        <f t="shared" si="4"/>
        <v/>
      </c>
      <c r="E128" s="40" t="str">
        <f>IFERROR(VLOOKUP(B128,Einstellungen!$B$7:$C$122,2,FALSE),"")</f>
        <v/>
      </c>
      <c r="F128" s="69"/>
      <c r="G128" s="69"/>
      <c r="H128" s="69"/>
      <c r="I128" s="70"/>
      <c r="J128" s="69"/>
      <c r="K128" s="69"/>
      <c r="L128" s="69"/>
      <c r="M128" s="69"/>
      <c r="N128" s="69"/>
      <c r="O128" s="69"/>
      <c r="P128" s="20" t="str">
        <f>IFERROR(VLOOKUP(B128,Einstellungen!$G$7:$H$372,2,FALSE),"")</f>
        <v/>
      </c>
    </row>
    <row r="129" spans="1:16" ht="26.1" customHeight="1">
      <c r="A129" s="105"/>
      <c r="B129" s="18">
        <f t="shared" si="6"/>
        <v>45408</v>
      </c>
      <c r="C129" s="3" t="str">
        <f t="shared" si="5"/>
        <v>Fr</v>
      </c>
      <c r="D129" s="4" t="str">
        <f t="shared" si="4"/>
        <v/>
      </c>
      <c r="E129" s="40" t="str">
        <f>IFERROR(VLOOKUP(B129,Einstellungen!$B$7:$C$122,2,FALSE),"")</f>
        <v/>
      </c>
      <c r="F129" s="69"/>
      <c r="G129" s="69"/>
      <c r="H129" s="69"/>
      <c r="I129" s="70"/>
      <c r="J129" s="69"/>
      <c r="K129" s="69"/>
      <c r="L129" s="69"/>
      <c r="M129" s="69"/>
      <c r="N129" s="69"/>
      <c r="O129" s="69"/>
      <c r="P129" s="20" t="str">
        <f>IFERROR(VLOOKUP(B129,Einstellungen!$G$7:$H$372,2,FALSE),"")</f>
        <v/>
      </c>
    </row>
    <row r="130" spans="1:16" ht="26.1" customHeight="1">
      <c r="A130" s="105"/>
      <c r="B130" s="18">
        <f t="shared" si="6"/>
        <v>45409</v>
      </c>
      <c r="C130" s="3" t="str">
        <f t="shared" si="5"/>
        <v>Sa</v>
      </c>
      <c r="D130" s="4" t="str">
        <f t="shared" si="4"/>
        <v/>
      </c>
      <c r="E130" s="40" t="str">
        <f>IFERROR(VLOOKUP(B130,Einstellungen!$B$7:$C$122,2,FALSE),"")</f>
        <v/>
      </c>
      <c r="F130" s="69"/>
      <c r="G130" s="69"/>
      <c r="H130" s="69"/>
      <c r="I130" s="70"/>
      <c r="J130" s="69"/>
      <c r="K130" s="69"/>
      <c r="L130" s="69"/>
      <c r="M130" s="69"/>
      <c r="N130" s="69"/>
      <c r="O130" s="69"/>
      <c r="P130" s="20" t="str">
        <f>IFERROR(VLOOKUP(B130,Einstellungen!$G$7:$H$372,2,FALSE),"")</f>
        <v/>
      </c>
    </row>
    <row r="131" spans="1:16" ht="26.1" customHeight="1">
      <c r="A131" s="105"/>
      <c r="B131" s="18">
        <f t="shared" si="6"/>
        <v>45410</v>
      </c>
      <c r="C131" s="3" t="str">
        <f t="shared" si="5"/>
        <v>So</v>
      </c>
      <c r="D131" s="4" t="str">
        <f t="shared" si="4"/>
        <v/>
      </c>
      <c r="E131" s="40" t="str">
        <f>IFERROR(VLOOKUP(B131,Einstellungen!$B$7:$C$122,2,FALSE),"")</f>
        <v/>
      </c>
      <c r="F131" s="69"/>
      <c r="G131" s="69"/>
      <c r="H131" s="69"/>
      <c r="I131" s="70"/>
      <c r="J131" s="69"/>
      <c r="K131" s="69"/>
      <c r="L131" s="69"/>
      <c r="M131" s="69"/>
      <c r="N131" s="69"/>
      <c r="O131" s="69"/>
      <c r="P131" s="20" t="str">
        <f>IFERROR(VLOOKUP(B131,Einstellungen!$G$7:$H$372,2,FALSE),"")</f>
        <v/>
      </c>
    </row>
    <row r="132" spans="1:16" ht="26.1" customHeight="1">
      <c r="A132" s="105"/>
      <c r="B132" s="18">
        <f t="shared" si="6"/>
        <v>45411</v>
      </c>
      <c r="C132" s="3" t="str">
        <f t="shared" si="5"/>
        <v>Mo</v>
      </c>
      <c r="D132" s="4">
        <f t="shared" si="4"/>
        <v>18</v>
      </c>
      <c r="E132" s="40" t="str">
        <f>IFERROR(VLOOKUP(B132,Einstellungen!$B$7:$C$122,2,FALSE),"")</f>
        <v/>
      </c>
      <c r="F132" s="69"/>
      <c r="G132" s="69"/>
      <c r="H132" s="69"/>
      <c r="I132" s="70"/>
      <c r="J132" s="69"/>
      <c r="K132" s="69"/>
      <c r="L132" s="69"/>
      <c r="M132" s="69"/>
      <c r="N132" s="69"/>
      <c r="O132" s="69"/>
      <c r="P132" s="20" t="str">
        <f>IFERROR(VLOOKUP(B132,Einstellungen!$G$7:$H$372,2,FALSE),"")</f>
        <v/>
      </c>
    </row>
    <row r="133" spans="1:16" ht="26.1" customHeight="1">
      <c r="A133" s="105"/>
      <c r="B133" s="18">
        <f t="shared" si="6"/>
        <v>45412</v>
      </c>
      <c r="C133" s="3" t="str">
        <f t="shared" si="5"/>
        <v>Di</v>
      </c>
      <c r="D133" s="4" t="str">
        <f t="shared" si="4"/>
        <v/>
      </c>
      <c r="E133" s="40" t="str">
        <f>IFERROR(VLOOKUP(B133,Einstellungen!$B$7:$C$122,2,FALSE),"")</f>
        <v/>
      </c>
      <c r="F133" s="69"/>
      <c r="G133" s="69"/>
      <c r="H133" s="69"/>
      <c r="I133" s="70"/>
      <c r="J133" s="69"/>
      <c r="K133" s="69"/>
      <c r="L133" s="69"/>
      <c r="M133" s="69"/>
      <c r="N133" s="69"/>
      <c r="O133" s="69"/>
      <c r="P133" s="20" t="str">
        <f>IFERROR(VLOOKUP(B133,Einstellungen!$G$7:$H$372,2,FALSE),"")</f>
        <v/>
      </c>
    </row>
    <row r="134" spans="1:16" ht="26.1" customHeight="1" thickBot="1">
      <c r="A134" s="105"/>
      <c r="B134" s="109"/>
      <c r="C134" s="110"/>
      <c r="D134" s="110"/>
      <c r="E134" s="24"/>
      <c r="F134" s="24"/>
      <c r="G134" s="25"/>
      <c r="H134" s="25"/>
      <c r="I134" s="25"/>
      <c r="J134" s="26"/>
      <c r="K134" s="26"/>
      <c r="L134" s="26"/>
      <c r="M134" s="26"/>
      <c r="N134" s="26"/>
      <c r="O134" s="26"/>
      <c r="P134" s="27"/>
    </row>
    <row r="135" spans="1:16" ht="26.1" customHeight="1" thickTop="1" thickBot="1">
      <c r="A135" s="105" t="s">
        <v>50</v>
      </c>
      <c r="B135" s="102" t="str">
        <f>TEXT(B136,"MMMM")&amp;" "&amp;Kalenderjahr</f>
        <v>Mai 2024</v>
      </c>
      <c r="C135" s="103"/>
      <c r="D135" s="103"/>
      <c r="E135" s="103"/>
      <c r="F135" s="103"/>
      <c r="G135" s="103"/>
      <c r="H135" s="103"/>
      <c r="I135" s="103"/>
      <c r="J135" s="103"/>
      <c r="K135" s="103"/>
      <c r="L135" s="103"/>
      <c r="M135" s="103"/>
      <c r="N135" s="103"/>
      <c r="O135" s="103"/>
      <c r="P135" s="104"/>
    </row>
    <row r="136" spans="1:16" ht="26.1" customHeight="1">
      <c r="A136" s="105"/>
      <c r="B136" s="19">
        <f>B133+1</f>
        <v>45413</v>
      </c>
      <c r="C136" s="15" t="str">
        <f t="shared" si="5"/>
        <v>Mi</v>
      </c>
      <c r="D136" s="16" t="str">
        <f t="shared" si="4"/>
        <v/>
      </c>
      <c r="E136" s="41" t="str">
        <f>IFERROR(VLOOKUP(B136,Einstellungen!$B$7:$C$122,2,FALSE),"")</f>
        <v>1. Mai/Tag der Arbeit</v>
      </c>
      <c r="F136" s="69"/>
      <c r="G136" s="69"/>
      <c r="H136" s="69"/>
      <c r="I136" s="70"/>
      <c r="J136" s="69"/>
      <c r="K136" s="69"/>
      <c r="L136" s="69"/>
      <c r="M136" s="69"/>
      <c r="N136" s="69"/>
      <c r="O136" s="69"/>
      <c r="P136" s="20" t="str">
        <f>IFERROR(VLOOKUP(B136,Einstellungen!$G$7:$H$372,2,FALSE),"")</f>
        <v/>
      </c>
    </row>
    <row r="137" spans="1:16" ht="26.1" customHeight="1">
      <c r="A137" s="105"/>
      <c r="B137" s="19">
        <f t="shared" si="6"/>
        <v>45414</v>
      </c>
      <c r="C137" s="15" t="str">
        <f t="shared" si="5"/>
        <v>Do</v>
      </c>
      <c r="D137" s="16" t="str">
        <f t="shared" si="4"/>
        <v/>
      </c>
      <c r="E137" s="41" t="str">
        <f>IFERROR(VLOOKUP(B137,Einstellungen!$B$7:$C$122,2,FALSE),"")</f>
        <v/>
      </c>
      <c r="F137" s="69"/>
      <c r="G137" s="69"/>
      <c r="H137" s="69"/>
      <c r="I137" s="70"/>
      <c r="J137" s="69"/>
      <c r="K137" s="69"/>
      <c r="L137" s="69"/>
      <c r="M137" s="69"/>
      <c r="N137" s="69"/>
      <c r="O137" s="69"/>
      <c r="P137" s="20" t="str">
        <f>IFERROR(VLOOKUP(B137,Einstellungen!$G$7:$H$372,2,FALSE),"")</f>
        <v/>
      </c>
    </row>
    <row r="138" spans="1:16" ht="26.1" customHeight="1">
      <c r="A138" s="105"/>
      <c r="B138" s="19">
        <f t="shared" si="6"/>
        <v>45415</v>
      </c>
      <c r="C138" s="15" t="str">
        <f t="shared" si="5"/>
        <v>Fr</v>
      </c>
      <c r="D138" s="16" t="str">
        <f t="shared" si="4"/>
        <v/>
      </c>
      <c r="E138" s="41" t="str">
        <f>IFERROR(VLOOKUP(B138,Einstellungen!$B$7:$C$122,2,FALSE),"")</f>
        <v/>
      </c>
      <c r="F138" s="69"/>
      <c r="G138" s="69"/>
      <c r="H138" s="69"/>
      <c r="I138" s="70"/>
      <c r="J138" s="69"/>
      <c r="K138" s="69"/>
      <c r="L138" s="69"/>
      <c r="M138" s="69"/>
      <c r="N138" s="69"/>
      <c r="O138" s="69"/>
      <c r="P138" s="20" t="str">
        <f>IFERROR(VLOOKUP(B138,Einstellungen!$G$7:$H$372,2,FALSE),"")</f>
        <v/>
      </c>
    </row>
    <row r="139" spans="1:16" ht="26.1" customHeight="1">
      <c r="A139" s="105"/>
      <c r="B139" s="19">
        <f t="shared" si="6"/>
        <v>45416</v>
      </c>
      <c r="C139" s="15" t="str">
        <f t="shared" si="5"/>
        <v>Sa</v>
      </c>
      <c r="D139" s="16" t="str">
        <f t="shared" si="4"/>
        <v/>
      </c>
      <c r="E139" s="41" t="str">
        <f>IFERROR(VLOOKUP(B139,Einstellungen!$B$7:$C$122,2,FALSE),"")</f>
        <v/>
      </c>
      <c r="F139" s="69"/>
      <c r="G139" s="69"/>
      <c r="H139" s="69"/>
      <c r="I139" s="70"/>
      <c r="J139" s="69"/>
      <c r="K139" s="69"/>
      <c r="L139" s="69"/>
      <c r="M139" s="69"/>
      <c r="N139" s="69"/>
      <c r="O139" s="69"/>
      <c r="P139" s="20" t="str">
        <f>IFERROR(VLOOKUP(B139,Einstellungen!$G$7:$H$372,2,FALSE),"")</f>
        <v/>
      </c>
    </row>
    <row r="140" spans="1:16" ht="26.1" customHeight="1">
      <c r="A140" s="105"/>
      <c r="B140" s="19">
        <f t="shared" si="6"/>
        <v>45417</v>
      </c>
      <c r="C140" s="15" t="str">
        <f t="shared" si="5"/>
        <v>So</v>
      </c>
      <c r="D140" s="16" t="str">
        <f t="shared" si="4"/>
        <v/>
      </c>
      <c r="E140" s="41" t="str">
        <f>IFERROR(VLOOKUP(B140,Einstellungen!$B$7:$C$122,2,FALSE),"")</f>
        <v/>
      </c>
      <c r="F140" s="69"/>
      <c r="G140" s="69"/>
      <c r="H140" s="69"/>
      <c r="I140" s="70"/>
      <c r="J140" s="69"/>
      <c r="K140" s="69"/>
      <c r="L140" s="69"/>
      <c r="M140" s="69"/>
      <c r="N140" s="69"/>
      <c r="O140" s="69"/>
      <c r="P140" s="20" t="str">
        <f>IFERROR(VLOOKUP(B140,Einstellungen!$G$7:$H$372,2,FALSE),"")</f>
        <v/>
      </c>
    </row>
    <row r="141" spans="1:16" ht="26.1" customHeight="1">
      <c r="A141" s="105"/>
      <c r="B141" s="19">
        <f t="shared" si="6"/>
        <v>45418</v>
      </c>
      <c r="C141" s="15" t="str">
        <f t="shared" si="5"/>
        <v>Mo</v>
      </c>
      <c r="D141" s="16">
        <f t="shared" si="4"/>
        <v>19</v>
      </c>
      <c r="E141" s="41" t="str">
        <f>IFERROR(VLOOKUP(B141,Einstellungen!$B$7:$C$122,2,FALSE),"")</f>
        <v/>
      </c>
      <c r="F141" s="69"/>
      <c r="G141" s="69"/>
      <c r="H141" s="69"/>
      <c r="I141" s="70"/>
      <c r="J141" s="69"/>
      <c r="K141" s="69"/>
      <c r="L141" s="69"/>
      <c r="M141" s="69"/>
      <c r="N141" s="69"/>
      <c r="O141" s="69"/>
      <c r="P141" s="20" t="str">
        <f>IFERROR(VLOOKUP(B141,Einstellungen!$G$7:$H$372,2,FALSE),"")</f>
        <v/>
      </c>
    </row>
    <row r="142" spans="1:16" ht="26.1" customHeight="1">
      <c r="A142" s="105"/>
      <c r="B142" s="19">
        <f t="shared" si="6"/>
        <v>45419</v>
      </c>
      <c r="C142" s="15" t="str">
        <f t="shared" si="5"/>
        <v>Di</v>
      </c>
      <c r="D142" s="16" t="str">
        <f t="shared" si="4"/>
        <v/>
      </c>
      <c r="E142" s="41" t="str">
        <f>IFERROR(VLOOKUP(B142,Einstellungen!$B$7:$C$122,2,FALSE),"")</f>
        <v/>
      </c>
      <c r="F142" s="69"/>
      <c r="G142" s="69"/>
      <c r="H142" s="69"/>
      <c r="I142" s="70"/>
      <c r="J142" s="69"/>
      <c r="K142" s="69"/>
      <c r="L142" s="69"/>
      <c r="M142" s="69"/>
      <c r="N142" s="69"/>
      <c r="O142" s="69"/>
      <c r="P142" s="20" t="str">
        <f>IFERROR(VLOOKUP(B142,Einstellungen!$G$7:$H$372,2,FALSE),"")</f>
        <v/>
      </c>
    </row>
    <row r="143" spans="1:16" ht="26.1" customHeight="1">
      <c r="A143" s="105"/>
      <c r="B143" s="19">
        <f t="shared" si="6"/>
        <v>45420</v>
      </c>
      <c r="C143" s="15" t="str">
        <f t="shared" si="5"/>
        <v>Mi</v>
      </c>
      <c r="D143" s="16" t="str">
        <f t="shared" si="4"/>
        <v/>
      </c>
      <c r="E143" s="41" t="str">
        <f>IFERROR(VLOOKUP(B143,Einstellungen!$B$7:$C$122,2,FALSE),"")</f>
        <v/>
      </c>
      <c r="F143" s="69"/>
      <c r="G143" s="69"/>
      <c r="H143" s="69"/>
      <c r="I143" s="70"/>
      <c r="J143" s="69"/>
      <c r="K143" s="69"/>
      <c r="L143" s="69"/>
      <c r="M143" s="69"/>
      <c r="N143" s="69"/>
      <c r="O143" s="69"/>
      <c r="P143" s="20" t="str">
        <f>IFERROR(VLOOKUP(B143,Einstellungen!$G$7:$H$372,2,FALSE),"")</f>
        <v/>
      </c>
    </row>
    <row r="144" spans="1:16" ht="26.1" customHeight="1">
      <c r="A144" s="105"/>
      <c r="B144" s="19">
        <f t="shared" si="6"/>
        <v>45421</v>
      </c>
      <c r="C144" s="15" t="str">
        <f t="shared" si="5"/>
        <v>Do</v>
      </c>
      <c r="D144" s="16" t="str">
        <f t="shared" ref="D144:D211" si="7">IF(TEXT(B144,"TTT")="Mo",WEEKNUM(B144,21),"")</f>
        <v/>
      </c>
      <c r="E144" s="41" t="str">
        <f>IFERROR(VLOOKUP(B144,Einstellungen!$B$7:$C$122,2,FALSE),"")</f>
        <v>Ch. Himmelfahrt (Vatertag)</v>
      </c>
      <c r="F144" s="69"/>
      <c r="G144" s="69"/>
      <c r="H144" s="69"/>
      <c r="I144" s="70"/>
      <c r="J144" s="69"/>
      <c r="K144" s="69"/>
      <c r="L144" s="69"/>
      <c r="M144" s="69"/>
      <c r="N144" s="69"/>
      <c r="O144" s="69"/>
      <c r="P144" s="20" t="str">
        <f>IFERROR(VLOOKUP(B144,Einstellungen!$G$7:$H$372,2,FALSE),"")</f>
        <v/>
      </c>
    </row>
    <row r="145" spans="1:16" ht="26.1" customHeight="1">
      <c r="A145" s="105"/>
      <c r="B145" s="19">
        <f t="shared" si="6"/>
        <v>45422</v>
      </c>
      <c r="C145" s="15" t="str">
        <f t="shared" ref="C145:C212" si="8">TEXT(B145,"TTT")</f>
        <v>Fr</v>
      </c>
      <c r="D145" s="16" t="str">
        <f t="shared" si="7"/>
        <v/>
      </c>
      <c r="E145" s="41" t="str">
        <f>IFERROR(VLOOKUP(B145,Einstellungen!$B$7:$C$122,2,FALSE),"")</f>
        <v/>
      </c>
      <c r="F145" s="69"/>
      <c r="G145" s="69"/>
      <c r="H145" s="69"/>
      <c r="I145" s="70"/>
      <c r="J145" s="69"/>
      <c r="K145" s="69"/>
      <c r="L145" s="69"/>
      <c r="M145" s="69"/>
      <c r="N145" s="69"/>
      <c r="O145" s="69"/>
      <c r="P145" s="20" t="str">
        <f>IFERROR(VLOOKUP(B145,Einstellungen!$G$7:$H$372,2,FALSE),"")</f>
        <v/>
      </c>
    </row>
    <row r="146" spans="1:16" ht="26.1" customHeight="1">
      <c r="A146" s="105"/>
      <c r="B146" s="19">
        <f t="shared" ref="B146:B213" si="9">B145+1</f>
        <v>45423</v>
      </c>
      <c r="C146" s="15" t="str">
        <f t="shared" si="8"/>
        <v>Sa</v>
      </c>
      <c r="D146" s="16" t="str">
        <f t="shared" si="7"/>
        <v/>
      </c>
      <c r="E146" s="41" t="str">
        <f>IFERROR(VLOOKUP(B146,Einstellungen!$B$7:$C$122,2,FALSE),"")</f>
        <v/>
      </c>
      <c r="F146" s="69"/>
      <c r="G146" s="69"/>
      <c r="H146" s="69"/>
      <c r="I146" s="70"/>
      <c r="J146" s="69"/>
      <c r="K146" s="69"/>
      <c r="L146" s="69"/>
      <c r="M146" s="69"/>
      <c r="N146" s="69"/>
      <c r="O146" s="69"/>
      <c r="P146" s="20" t="str">
        <f>IFERROR(VLOOKUP(B146,Einstellungen!$G$7:$H$372,2,FALSE),"")</f>
        <v/>
      </c>
    </row>
    <row r="147" spans="1:16" ht="26.1" customHeight="1">
      <c r="A147" s="105"/>
      <c r="B147" s="19">
        <f t="shared" si="9"/>
        <v>45424</v>
      </c>
      <c r="C147" s="15" t="str">
        <f t="shared" si="8"/>
        <v>So</v>
      </c>
      <c r="D147" s="16" t="str">
        <f t="shared" si="7"/>
        <v/>
      </c>
      <c r="E147" s="41" t="str">
        <f>IFERROR(VLOOKUP(B147,Einstellungen!$B$7:$C$122,2,FALSE),"")</f>
        <v/>
      </c>
      <c r="F147" s="69"/>
      <c r="G147" s="69"/>
      <c r="H147" s="69"/>
      <c r="I147" s="70"/>
      <c r="J147" s="69"/>
      <c r="K147" s="69"/>
      <c r="L147" s="69"/>
      <c r="M147" s="69"/>
      <c r="N147" s="69"/>
      <c r="O147" s="69"/>
      <c r="P147" s="20" t="str">
        <f>IFERROR(VLOOKUP(B147,Einstellungen!$G$7:$H$372,2,FALSE),"")</f>
        <v/>
      </c>
    </row>
    <row r="148" spans="1:16" ht="26.1" customHeight="1">
      <c r="A148" s="105"/>
      <c r="B148" s="19">
        <f t="shared" si="9"/>
        <v>45425</v>
      </c>
      <c r="C148" s="15" t="str">
        <f t="shared" si="8"/>
        <v>Mo</v>
      </c>
      <c r="D148" s="16">
        <f t="shared" si="7"/>
        <v>20</v>
      </c>
      <c r="E148" s="41" t="str">
        <f>IFERROR(VLOOKUP(B148,Einstellungen!$B$7:$C$122,2,FALSE),"")</f>
        <v/>
      </c>
      <c r="F148" s="69"/>
      <c r="G148" s="69"/>
      <c r="H148" s="69"/>
      <c r="I148" s="70"/>
      <c r="J148" s="69"/>
      <c r="K148" s="69"/>
      <c r="L148" s="69"/>
      <c r="M148" s="69"/>
      <c r="N148" s="69"/>
      <c r="O148" s="69"/>
      <c r="P148" s="20" t="str">
        <f>IFERROR(VLOOKUP(B148,Einstellungen!$G$7:$H$372,2,FALSE),"")</f>
        <v/>
      </c>
    </row>
    <row r="149" spans="1:16" ht="26.1" customHeight="1">
      <c r="A149" s="105"/>
      <c r="B149" s="19">
        <f t="shared" si="9"/>
        <v>45426</v>
      </c>
      <c r="C149" s="15" t="str">
        <f t="shared" si="8"/>
        <v>Di</v>
      </c>
      <c r="D149" s="16" t="str">
        <f t="shared" si="7"/>
        <v/>
      </c>
      <c r="E149" s="41" t="str">
        <f>IFERROR(VLOOKUP(B149,Einstellungen!$B$7:$C$122,2,FALSE),"")</f>
        <v/>
      </c>
      <c r="F149" s="69"/>
      <c r="G149" s="69"/>
      <c r="H149" s="69"/>
      <c r="I149" s="70"/>
      <c r="J149" s="69"/>
      <c r="K149" s="69"/>
      <c r="L149" s="69"/>
      <c r="M149" s="69"/>
      <c r="N149" s="69"/>
      <c r="O149" s="69"/>
      <c r="P149" s="20" t="str">
        <f>IFERROR(VLOOKUP(B149,Einstellungen!$G$7:$H$372,2,FALSE),"")</f>
        <v/>
      </c>
    </row>
    <row r="150" spans="1:16" ht="26.1" customHeight="1">
      <c r="A150" s="105"/>
      <c r="B150" s="19">
        <f t="shared" si="9"/>
        <v>45427</v>
      </c>
      <c r="C150" s="15" t="str">
        <f t="shared" si="8"/>
        <v>Mi</v>
      </c>
      <c r="D150" s="16" t="str">
        <f t="shared" si="7"/>
        <v/>
      </c>
      <c r="E150" s="41" t="str">
        <f>IFERROR(VLOOKUP(B150,Einstellungen!$B$7:$C$122,2,FALSE),"")</f>
        <v/>
      </c>
      <c r="F150" s="69"/>
      <c r="G150" s="69"/>
      <c r="H150" s="69"/>
      <c r="I150" s="70"/>
      <c r="J150" s="69"/>
      <c r="K150" s="69"/>
      <c r="L150" s="69"/>
      <c r="M150" s="69"/>
      <c r="N150" s="69"/>
      <c r="O150" s="69"/>
      <c r="P150" s="20" t="str">
        <f>IFERROR(VLOOKUP(B150,Einstellungen!$G$7:$H$372,2,FALSE),"")</f>
        <v/>
      </c>
    </row>
    <row r="151" spans="1:16" ht="26.1" customHeight="1">
      <c r="A151" s="105"/>
      <c r="B151" s="19">
        <f t="shared" si="9"/>
        <v>45428</v>
      </c>
      <c r="C151" s="15" t="str">
        <f t="shared" si="8"/>
        <v>Do</v>
      </c>
      <c r="D151" s="16" t="str">
        <f t="shared" si="7"/>
        <v/>
      </c>
      <c r="E151" s="41" t="str">
        <f>IFERROR(VLOOKUP(B151,Einstellungen!$B$7:$C$122,2,FALSE),"")</f>
        <v/>
      </c>
      <c r="F151" s="69"/>
      <c r="G151" s="69"/>
      <c r="H151" s="69"/>
      <c r="I151" s="70"/>
      <c r="J151" s="69"/>
      <c r="K151" s="69"/>
      <c r="L151" s="69"/>
      <c r="M151" s="69"/>
      <c r="N151" s="69"/>
      <c r="O151" s="69"/>
      <c r="P151" s="20" t="str">
        <f>IFERROR(VLOOKUP(B151,Einstellungen!$G$7:$H$372,2,FALSE),"")</f>
        <v/>
      </c>
    </row>
    <row r="152" spans="1:16" ht="26.1" customHeight="1">
      <c r="A152" s="105"/>
      <c r="B152" s="19">
        <f t="shared" si="9"/>
        <v>45429</v>
      </c>
      <c r="C152" s="15" t="str">
        <f t="shared" si="8"/>
        <v>Fr</v>
      </c>
      <c r="D152" s="16" t="str">
        <f t="shared" si="7"/>
        <v/>
      </c>
      <c r="E152" s="41" t="str">
        <f>IFERROR(VLOOKUP(B152,Einstellungen!$B$7:$C$122,2,FALSE),"")</f>
        <v/>
      </c>
      <c r="F152" s="69"/>
      <c r="G152" s="69"/>
      <c r="H152" s="69"/>
      <c r="I152" s="70"/>
      <c r="J152" s="69"/>
      <c r="K152" s="69"/>
      <c r="L152" s="69"/>
      <c r="M152" s="69"/>
      <c r="N152" s="69"/>
      <c r="O152" s="69"/>
      <c r="P152" s="20" t="str">
        <f>IFERROR(VLOOKUP(B152,Einstellungen!$G$7:$H$372,2,FALSE),"")</f>
        <v/>
      </c>
    </row>
    <row r="153" spans="1:16" ht="26.1" customHeight="1">
      <c r="A153" s="105"/>
      <c r="B153" s="19">
        <f t="shared" si="9"/>
        <v>45430</v>
      </c>
      <c r="C153" s="15" t="str">
        <f t="shared" si="8"/>
        <v>Sa</v>
      </c>
      <c r="D153" s="16" t="str">
        <f t="shared" si="7"/>
        <v/>
      </c>
      <c r="E153" s="41" t="str">
        <f>IFERROR(VLOOKUP(B153,Einstellungen!$B$7:$C$122,2,FALSE),"")</f>
        <v/>
      </c>
      <c r="F153" s="69"/>
      <c r="G153" s="69"/>
      <c r="H153" s="69"/>
      <c r="I153" s="70"/>
      <c r="J153" s="69"/>
      <c r="K153" s="69"/>
      <c r="L153" s="69"/>
      <c r="M153" s="69"/>
      <c r="N153" s="69"/>
      <c r="O153" s="69"/>
      <c r="P153" s="20" t="str">
        <f>IFERROR(VLOOKUP(B153,Einstellungen!$G$7:$H$372,2,FALSE),"")</f>
        <v/>
      </c>
    </row>
    <row r="154" spans="1:16" ht="26.1" customHeight="1">
      <c r="A154" s="105"/>
      <c r="B154" s="19">
        <f t="shared" si="9"/>
        <v>45431</v>
      </c>
      <c r="C154" s="15" t="str">
        <f t="shared" si="8"/>
        <v>So</v>
      </c>
      <c r="D154" s="16" t="str">
        <f t="shared" si="7"/>
        <v/>
      </c>
      <c r="E154" s="41" t="str">
        <f>IFERROR(VLOOKUP(B154,Einstellungen!$B$7:$C$122,2,FALSE),"")</f>
        <v>Pfingstsonntag</v>
      </c>
      <c r="F154" s="69"/>
      <c r="G154" s="69"/>
      <c r="H154" s="69"/>
      <c r="I154" s="70"/>
      <c r="J154" s="69"/>
      <c r="K154" s="69"/>
      <c r="L154" s="69"/>
      <c r="M154" s="69"/>
      <c r="N154" s="69"/>
      <c r="O154" s="69"/>
      <c r="P154" s="20" t="str">
        <f>IFERROR(VLOOKUP(B154,Einstellungen!$G$7:$H$372,2,FALSE),"")</f>
        <v/>
      </c>
    </row>
    <row r="155" spans="1:16" ht="26.1" customHeight="1">
      <c r="A155" s="105"/>
      <c r="B155" s="19">
        <f t="shared" si="9"/>
        <v>45432</v>
      </c>
      <c r="C155" s="15" t="str">
        <f t="shared" si="8"/>
        <v>Mo</v>
      </c>
      <c r="D155" s="16">
        <f t="shared" si="7"/>
        <v>21</v>
      </c>
      <c r="E155" s="41" t="str">
        <f>IFERROR(VLOOKUP(B155,Einstellungen!$B$7:$C$122,2,FALSE),"")</f>
        <v>Pfingstmontag</v>
      </c>
      <c r="F155" s="69"/>
      <c r="G155" s="69"/>
      <c r="H155" s="69"/>
      <c r="I155" s="70"/>
      <c r="J155" s="69"/>
      <c r="K155" s="69"/>
      <c r="L155" s="69"/>
      <c r="M155" s="69"/>
      <c r="N155" s="69"/>
      <c r="O155" s="69"/>
      <c r="P155" s="20" t="str">
        <f>IFERROR(VLOOKUP(B155,Einstellungen!$G$7:$H$372,2,FALSE),"")</f>
        <v/>
      </c>
    </row>
    <row r="156" spans="1:16" ht="26.1" customHeight="1">
      <c r="A156" s="105"/>
      <c r="B156" s="19">
        <f t="shared" si="9"/>
        <v>45433</v>
      </c>
      <c r="C156" s="15" t="str">
        <f t="shared" si="8"/>
        <v>Di</v>
      </c>
      <c r="D156" s="16" t="str">
        <f t="shared" si="7"/>
        <v/>
      </c>
      <c r="E156" s="41" t="str">
        <f>IFERROR(VLOOKUP(B156,Einstellungen!$B$7:$C$122,2,FALSE),"")</f>
        <v/>
      </c>
      <c r="F156" s="69"/>
      <c r="G156" s="69"/>
      <c r="H156" s="69"/>
      <c r="I156" s="70"/>
      <c r="J156" s="69"/>
      <c r="K156" s="69"/>
      <c r="L156" s="69"/>
      <c r="M156" s="69"/>
      <c r="N156" s="69"/>
      <c r="O156" s="69"/>
      <c r="P156" s="20" t="str">
        <f>IFERROR(VLOOKUP(B156,Einstellungen!$G$7:$H$372,2,FALSE),"")</f>
        <v/>
      </c>
    </row>
    <row r="157" spans="1:16" ht="26.1" customHeight="1">
      <c r="A157" s="105"/>
      <c r="B157" s="19">
        <f t="shared" si="9"/>
        <v>45434</v>
      </c>
      <c r="C157" s="15" t="str">
        <f t="shared" si="8"/>
        <v>Mi</v>
      </c>
      <c r="D157" s="16" t="str">
        <f t="shared" si="7"/>
        <v/>
      </c>
      <c r="E157" s="41" t="str">
        <f>IFERROR(VLOOKUP(B157,Einstellungen!$B$7:$C$122,2,FALSE),"")</f>
        <v/>
      </c>
      <c r="F157" s="69"/>
      <c r="G157" s="69"/>
      <c r="H157" s="69"/>
      <c r="I157" s="70"/>
      <c r="J157" s="69"/>
      <c r="K157" s="69"/>
      <c r="L157" s="69"/>
      <c r="M157" s="69"/>
      <c r="N157" s="69"/>
      <c r="O157" s="69"/>
      <c r="P157" s="20" t="str">
        <f>IFERROR(VLOOKUP(B157,Einstellungen!$G$7:$H$372,2,FALSE),"")</f>
        <v/>
      </c>
    </row>
    <row r="158" spans="1:16" ht="26.1" customHeight="1">
      <c r="A158" s="105"/>
      <c r="B158" s="19">
        <f t="shared" si="9"/>
        <v>45435</v>
      </c>
      <c r="C158" s="15" t="str">
        <f t="shared" si="8"/>
        <v>Do</v>
      </c>
      <c r="D158" s="16" t="str">
        <f t="shared" si="7"/>
        <v/>
      </c>
      <c r="E158" s="41" t="str">
        <f>IFERROR(VLOOKUP(B158,Einstellungen!$B$7:$C$122,2,FALSE),"")</f>
        <v/>
      </c>
      <c r="F158" s="69"/>
      <c r="G158" s="69"/>
      <c r="H158" s="69"/>
      <c r="I158" s="70"/>
      <c r="J158" s="69"/>
      <c r="K158" s="69"/>
      <c r="L158" s="69"/>
      <c r="M158" s="69"/>
      <c r="N158" s="69"/>
      <c r="O158" s="69"/>
      <c r="P158" s="20" t="str">
        <f>IFERROR(VLOOKUP(B158,Einstellungen!$G$7:$H$372,2,FALSE),"")</f>
        <v/>
      </c>
    </row>
    <row r="159" spans="1:16" ht="26.1" customHeight="1">
      <c r="A159" s="105"/>
      <c r="B159" s="19">
        <f t="shared" si="9"/>
        <v>45436</v>
      </c>
      <c r="C159" s="15" t="str">
        <f t="shared" si="8"/>
        <v>Fr</v>
      </c>
      <c r="D159" s="16" t="str">
        <f t="shared" si="7"/>
        <v/>
      </c>
      <c r="E159" s="41" t="str">
        <f>IFERROR(VLOOKUP(B159,Einstellungen!$B$7:$C$122,2,FALSE),"")</f>
        <v/>
      </c>
      <c r="F159" s="69"/>
      <c r="G159" s="69"/>
      <c r="H159" s="69"/>
      <c r="I159" s="70"/>
      <c r="J159" s="69"/>
      <c r="K159" s="69"/>
      <c r="L159" s="69"/>
      <c r="M159" s="69"/>
      <c r="N159" s="69"/>
      <c r="O159" s="69"/>
      <c r="P159" s="20" t="str">
        <f>IFERROR(VLOOKUP(B159,Einstellungen!$G$7:$H$372,2,FALSE),"")</f>
        <v/>
      </c>
    </row>
    <row r="160" spans="1:16" ht="26.1" customHeight="1">
      <c r="A160" s="105"/>
      <c r="B160" s="19">
        <f t="shared" si="9"/>
        <v>45437</v>
      </c>
      <c r="C160" s="15" t="str">
        <f t="shared" si="8"/>
        <v>Sa</v>
      </c>
      <c r="D160" s="16" t="str">
        <f t="shared" si="7"/>
        <v/>
      </c>
      <c r="E160" s="41" t="str">
        <f>IFERROR(VLOOKUP(B160,Einstellungen!$B$7:$C$122,2,FALSE),"")</f>
        <v/>
      </c>
      <c r="F160" s="69"/>
      <c r="G160" s="69"/>
      <c r="H160" s="69"/>
      <c r="I160" s="70"/>
      <c r="J160" s="69"/>
      <c r="K160" s="69"/>
      <c r="L160" s="69"/>
      <c r="M160" s="69"/>
      <c r="N160" s="69"/>
      <c r="O160" s="69"/>
      <c r="P160" s="20" t="str">
        <f>IFERROR(VLOOKUP(B160,Einstellungen!$G$7:$H$372,2,FALSE),"")</f>
        <v/>
      </c>
    </row>
    <row r="161" spans="1:16" ht="26.1" customHeight="1">
      <c r="A161" s="105"/>
      <c r="B161" s="19">
        <f t="shared" si="9"/>
        <v>45438</v>
      </c>
      <c r="C161" s="15" t="str">
        <f t="shared" si="8"/>
        <v>So</v>
      </c>
      <c r="D161" s="16" t="str">
        <f t="shared" si="7"/>
        <v/>
      </c>
      <c r="E161" s="41" t="str">
        <f>IFERROR(VLOOKUP(B161,Einstellungen!$B$7:$C$122,2,FALSE),"")</f>
        <v/>
      </c>
      <c r="F161" s="69"/>
      <c r="G161" s="69"/>
      <c r="H161" s="69"/>
      <c r="I161" s="70"/>
      <c r="J161" s="69"/>
      <c r="K161" s="69"/>
      <c r="L161" s="69"/>
      <c r="M161" s="69"/>
      <c r="N161" s="69"/>
      <c r="O161" s="69"/>
      <c r="P161" s="20" t="str">
        <f>IFERROR(VLOOKUP(B161,Einstellungen!$G$7:$H$372,2,FALSE),"")</f>
        <v/>
      </c>
    </row>
    <row r="162" spans="1:16" ht="26.1" customHeight="1">
      <c r="A162" s="105"/>
      <c r="B162" s="19">
        <f t="shared" si="9"/>
        <v>45439</v>
      </c>
      <c r="C162" s="15" t="str">
        <f t="shared" si="8"/>
        <v>Mo</v>
      </c>
      <c r="D162" s="16">
        <f t="shared" si="7"/>
        <v>22</v>
      </c>
      <c r="E162" s="41" t="str">
        <f>IFERROR(VLOOKUP(B162,Einstellungen!$B$7:$C$122,2,FALSE),"")</f>
        <v/>
      </c>
      <c r="F162" s="69"/>
      <c r="G162" s="69"/>
      <c r="H162" s="69"/>
      <c r="I162" s="70"/>
      <c r="J162" s="69"/>
      <c r="K162" s="69"/>
      <c r="L162" s="69"/>
      <c r="M162" s="69"/>
      <c r="N162" s="69"/>
      <c r="O162" s="69"/>
      <c r="P162" s="20" t="str">
        <f>IFERROR(VLOOKUP(B162,Einstellungen!$G$7:$H$372,2,FALSE),"")</f>
        <v/>
      </c>
    </row>
    <row r="163" spans="1:16" ht="26.1" customHeight="1">
      <c r="A163" s="105"/>
      <c r="B163" s="19">
        <f t="shared" si="9"/>
        <v>45440</v>
      </c>
      <c r="C163" s="15" t="str">
        <f t="shared" si="8"/>
        <v>Di</v>
      </c>
      <c r="D163" s="16" t="str">
        <f t="shared" si="7"/>
        <v/>
      </c>
      <c r="E163" s="41" t="str">
        <f>IFERROR(VLOOKUP(B163,Einstellungen!$B$7:$C$122,2,FALSE),"")</f>
        <v/>
      </c>
      <c r="F163" s="69"/>
      <c r="G163" s="69"/>
      <c r="H163" s="69"/>
      <c r="I163" s="70"/>
      <c r="J163" s="69"/>
      <c r="K163" s="69"/>
      <c r="L163" s="69"/>
      <c r="M163" s="69"/>
      <c r="N163" s="69"/>
      <c r="O163" s="69"/>
      <c r="P163" s="20" t="str">
        <f>IFERROR(VLOOKUP(B163,Einstellungen!$G$7:$H$372,2,FALSE),"")</f>
        <v/>
      </c>
    </row>
    <row r="164" spans="1:16" ht="26.1" customHeight="1">
      <c r="A164" s="105"/>
      <c r="B164" s="19">
        <f t="shared" si="9"/>
        <v>45441</v>
      </c>
      <c r="C164" s="15" t="str">
        <f t="shared" si="8"/>
        <v>Mi</v>
      </c>
      <c r="D164" s="16" t="str">
        <f t="shared" si="7"/>
        <v/>
      </c>
      <c r="E164" s="41" t="str">
        <f>IFERROR(VLOOKUP(B164,Einstellungen!$B$7:$C$122,2,FALSE),"")</f>
        <v/>
      </c>
      <c r="F164" s="69"/>
      <c r="G164" s="69"/>
      <c r="H164" s="69"/>
      <c r="I164" s="70"/>
      <c r="J164" s="69"/>
      <c r="K164" s="69"/>
      <c r="L164" s="69"/>
      <c r="M164" s="69"/>
      <c r="N164" s="69"/>
      <c r="O164" s="69"/>
      <c r="P164" s="20" t="str">
        <f>IFERROR(VLOOKUP(B164,Einstellungen!$G$7:$H$372,2,FALSE),"")</f>
        <v/>
      </c>
    </row>
    <row r="165" spans="1:16" ht="26.1" customHeight="1">
      <c r="A165" s="105"/>
      <c r="B165" s="19">
        <f t="shared" si="9"/>
        <v>45442</v>
      </c>
      <c r="C165" s="15" t="str">
        <f t="shared" si="8"/>
        <v>Do</v>
      </c>
      <c r="D165" s="16" t="str">
        <f t="shared" si="7"/>
        <v/>
      </c>
      <c r="E165" s="41" t="str">
        <f>IFERROR(VLOOKUP(B165,Einstellungen!$B$7:$C$122,2,FALSE),"")</f>
        <v/>
      </c>
      <c r="F165" s="69"/>
      <c r="G165" s="69"/>
      <c r="H165" s="69"/>
      <c r="I165" s="70"/>
      <c r="J165" s="69"/>
      <c r="K165" s="69"/>
      <c r="L165" s="69"/>
      <c r="M165" s="69"/>
      <c r="N165" s="69"/>
      <c r="O165" s="69"/>
      <c r="P165" s="20" t="str">
        <f>IFERROR(VLOOKUP(B165,Einstellungen!$G$7:$H$372,2,FALSE),"")</f>
        <v/>
      </c>
    </row>
    <row r="166" spans="1:16" ht="26.1" customHeight="1">
      <c r="A166" s="105"/>
      <c r="B166" s="19">
        <f t="shared" si="9"/>
        <v>45443</v>
      </c>
      <c r="C166" s="15" t="str">
        <f t="shared" si="8"/>
        <v>Fr</v>
      </c>
      <c r="D166" s="16" t="str">
        <f t="shared" si="7"/>
        <v/>
      </c>
      <c r="E166" s="41" t="str">
        <f>IFERROR(VLOOKUP(B166,Einstellungen!$B$7:$C$122,2,FALSE),"")</f>
        <v/>
      </c>
      <c r="F166" s="69"/>
      <c r="G166" s="69"/>
      <c r="H166" s="69"/>
      <c r="I166" s="70"/>
      <c r="J166" s="69"/>
      <c r="K166" s="69"/>
      <c r="L166" s="69"/>
      <c r="M166" s="69"/>
      <c r="N166" s="69"/>
      <c r="O166" s="69"/>
      <c r="P166" s="20" t="str">
        <f>IFERROR(VLOOKUP(B166,Einstellungen!$G$7:$H$372,2,FALSE),"")</f>
        <v/>
      </c>
    </row>
    <row r="167" spans="1:16" ht="26.1" customHeight="1" thickBot="1">
      <c r="A167" s="105"/>
      <c r="B167" s="109"/>
      <c r="C167" s="110"/>
      <c r="D167" s="110"/>
      <c r="E167" s="24"/>
      <c r="F167" s="24"/>
      <c r="G167" s="25"/>
      <c r="H167" s="25"/>
      <c r="I167" s="25"/>
      <c r="J167" s="26"/>
      <c r="K167" s="26"/>
      <c r="L167" s="26"/>
      <c r="M167" s="26"/>
      <c r="N167" s="26"/>
      <c r="O167" s="26"/>
      <c r="P167" s="27"/>
    </row>
    <row r="168" spans="1:16" ht="26.1" customHeight="1" thickTop="1" thickBot="1">
      <c r="A168" s="105" t="s">
        <v>103</v>
      </c>
      <c r="B168" s="102" t="str">
        <f>TEXT(B169,"MMMM")&amp;" "&amp;Kalenderjahr</f>
        <v>Juni 2024</v>
      </c>
      <c r="C168" s="103"/>
      <c r="D168" s="103"/>
      <c r="E168" s="103"/>
      <c r="F168" s="103"/>
      <c r="G168" s="103"/>
      <c r="H168" s="103"/>
      <c r="I168" s="103"/>
      <c r="J168" s="103"/>
      <c r="K168" s="103"/>
      <c r="L168" s="103"/>
      <c r="M168" s="103"/>
      <c r="N168" s="103"/>
      <c r="O168" s="103"/>
      <c r="P168" s="104"/>
    </row>
    <row r="169" spans="1:16" ht="26.1" customHeight="1">
      <c r="A169" s="105"/>
      <c r="B169" s="18">
        <f>B166+1</f>
        <v>45444</v>
      </c>
      <c r="C169" s="3" t="str">
        <f t="shared" si="8"/>
        <v>Sa</v>
      </c>
      <c r="D169" s="4" t="str">
        <f t="shared" si="7"/>
        <v/>
      </c>
      <c r="E169" s="40" t="str">
        <f>IFERROR(VLOOKUP(B169,Einstellungen!$B$7:$C$122,2,FALSE),"")</f>
        <v/>
      </c>
      <c r="F169" s="69"/>
      <c r="G169" s="69"/>
      <c r="H169" s="69"/>
      <c r="I169" s="70"/>
      <c r="J169" s="69"/>
      <c r="K169" s="69"/>
      <c r="L169" s="69"/>
      <c r="M169" s="69"/>
      <c r="N169" s="69"/>
      <c r="O169" s="69"/>
      <c r="P169" s="20" t="str">
        <f>IFERROR(VLOOKUP(B169,Einstellungen!$G$7:$H$372,2,FALSE),"")</f>
        <v/>
      </c>
    </row>
    <row r="170" spans="1:16" ht="26.1" customHeight="1">
      <c r="A170" s="105"/>
      <c r="B170" s="18">
        <f t="shared" si="9"/>
        <v>45445</v>
      </c>
      <c r="C170" s="3" t="str">
        <f t="shared" si="8"/>
        <v>So</v>
      </c>
      <c r="D170" s="4" t="str">
        <f t="shared" si="7"/>
        <v/>
      </c>
      <c r="E170" s="40" t="str">
        <f>IFERROR(VLOOKUP(B170,Einstellungen!$B$7:$C$122,2,FALSE),"")</f>
        <v/>
      </c>
      <c r="F170" s="69"/>
      <c r="G170" s="69"/>
      <c r="H170" s="69"/>
      <c r="I170" s="70"/>
      <c r="J170" s="69"/>
      <c r="K170" s="69"/>
      <c r="L170" s="69"/>
      <c r="M170" s="69"/>
      <c r="N170" s="69"/>
      <c r="O170" s="69"/>
      <c r="P170" s="20" t="str">
        <f>IFERROR(VLOOKUP(B170,Einstellungen!$G$7:$H$372,2,FALSE),"")</f>
        <v/>
      </c>
    </row>
    <row r="171" spans="1:16" ht="26.1" customHeight="1">
      <c r="A171" s="105"/>
      <c r="B171" s="18">
        <f t="shared" si="9"/>
        <v>45446</v>
      </c>
      <c r="C171" s="3" t="str">
        <f t="shared" si="8"/>
        <v>Mo</v>
      </c>
      <c r="D171" s="4">
        <f t="shared" si="7"/>
        <v>23</v>
      </c>
      <c r="E171" s="40" t="str">
        <f>IFERROR(VLOOKUP(B171,Einstellungen!$B$7:$C$122,2,FALSE),"")</f>
        <v/>
      </c>
      <c r="F171" s="69"/>
      <c r="G171" s="69"/>
      <c r="H171" s="69"/>
      <c r="I171" s="70"/>
      <c r="J171" s="69"/>
      <c r="K171" s="69"/>
      <c r="L171" s="69"/>
      <c r="M171" s="69"/>
      <c r="N171" s="69"/>
      <c r="O171" s="69"/>
      <c r="P171" s="20" t="str">
        <f>IFERROR(VLOOKUP(B171,Einstellungen!$G$7:$H$372,2,FALSE),"")</f>
        <v/>
      </c>
    </row>
    <row r="172" spans="1:16" ht="26.1" customHeight="1">
      <c r="A172" s="105"/>
      <c r="B172" s="18">
        <f t="shared" si="9"/>
        <v>45447</v>
      </c>
      <c r="C172" s="3" t="str">
        <f t="shared" si="8"/>
        <v>Di</v>
      </c>
      <c r="D172" s="4" t="str">
        <f t="shared" si="7"/>
        <v/>
      </c>
      <c r="E172" s="40" t="str">
        <f>IFERROR(VLOOKUP(B172,Einstellungen!$B$7:$C$122,2,FALSE),"")</f>
        <v/>
      </c>
      <c r="F172" s="69"/>
      <c r="G172" s="69"/>
      <c r="H172" s="69"/>
      <c r="I172" s="70"/>
      <c r="J172" s="69"/>
      <c r="K172" s="69"/>
      <c r="L172" s="69"/>
      <c r="M172" s="69"/>
      <c r="N172" s="69"/>
      <c r="O172" s="69"/>
      <c r="P172" s="20" t="str">
        <f>IFERROR(VLOOKUP(B172,Einstellungen!$G$7:$H$372,2,FALSE),"")</f>
        <v/>
      </c>
    </row>
    <row r="173" spans="1:16" ht="26.1" customHeight="1">
      <c r="A173" s="105"/>
      <c r="B173" s="18">
        <f t="shared" si="9"/>
        <v>45448</v>
      </c>
      <c r="C173" s="3" t="str">
        <f t="shared" si="8"/>
        <v>Mi</v>
      </c>
      <c r="D173" s="4" t="str">
        <f t="shared" si="7"/>
        <v/>
      </c>
      <c r="E173" s="40" t="str">
        <f>IFERROR(VLOOKUP(B173,Einstellungen!$B$7:$C$122,2,FALSE),"")</f>
        <v/>
      </c>
      <c r="F173" s="69"/>
      <c r="G173" s="69"/>
      <c r="H173" s="69"/>
      <c r="I173" s="70"/>
      <c r="J173" s="69"/>
      <c r="K173" s="69"/>
      <c r="L173" s="69"/>
      <c r="M173" s="69"/>
      <c r="N173" s="69"/>
      <c r="O173" s="69"/>
      <c r="P173" s="20" t="str">
        <f>IFERROR(VLOOKUP(B173,Einstellungen!$G$7:$H$372,2,FALSE),"")</f>
        <v/>
      </c>
    </row>
    <row r="174" spans="1:16" ht="26.1" customHeight="1">
      <c r="A174" s="105"/>
      <c r="B174" s="18">
        <f t="shared" si="9"/>
        <v>45449</v>
      </c>
      <c r="C174" s="3" t="str">
        <f t="shared" si="8"/>
        <v>Do</v>
      </c>
      <c r="D174" s="4" t="str">
        <f t="shared" si="7"/>
        <v/>
      </c>
      <c r="E174" s="40" t="str">
        <f>IFERROR(VLOOKUP(B174,Einstellungen!$B$7:$C$122,2,FALSE),"")</f>
        <v/>
      </c>
      <c r="F174" s="69"/>
      <c r="G174" s="69"/>
      <c r="H174" s="69"/>
      <c r="I174" s="70"/>
      <c r="J174" s="69"/>
      <c r="K174" s="69"/>
      <c r="L174" s="69"/>
      <c r="M174" s="69"/>
      <c r="N174" s="69"/>
      <c r="O174" s="69"/>
      <c r="P174" s="20" t="str">
        <f>IFERROR(VLOOKUP(B174,Einstellungen!$G$7:$H$372,2,FALSE),"")</f>
        <v/>
      </c>
    </row>
    <row r="175" spans="1:16" ht="26.1" customHeight="1">
      <c r="A175" s="105"/>
      <c r="B175" s="18">
        <f t="shared" si="9"/>
        <v>45450</v>
      </c>
      <c r="C175" s="3" t="str">
        <f t="shared" si="8"/>
        <v>Fr</v>
      </c>
      <c r="D175" s="4" t="str">
        <f t="shared" si="7"/>
        <v/>
      </c>
      <c r="E175" s="40" t="str">
        <f>IFERROR(VLOOKUP(B175,Einstellungen!$B$7:$C$122,2,FALSE),"")</f>
        <v/>
      </c>
      <c r="F175" s="69"/>
      <c r="G175" s="69"/>
      <c r="H175" s="69"/>
      <c r="I175" s="70"/>
      <c r="J175" s="69"/>
      <c r="K175" s="69"/>
      <c r="L175" s="69"/>
      <c r="M175" s="69"/>
      <c r="N175" s="69"/>
      <c r="O175" s="69"/>
      <c r="P175" s="20" t="str">
        <f>IFERROR(VLOOKUP(B175,Einstellungen!$G$7:$H$372,2,FALSE),"")</f>
        <v/>
      </c>
    </row>
    <row r="176" spans="1:16" ht="26.1" customHeight="1">
      <c r="A176" s="105"/>
      <c r="B176" s="18">
        <f t="shared" si="9"/>
        <v>45451</v>
      </c>
      <c r="C176" s="3" t="str">
        <f t="shared" si="8"/>
        <v>Sa</v>
      </c>
      <c r="D176" s="4" t="str">
        <f t="shared" si="7"/>
        <v/>
      </c>
      <c r="E176" s="40" t="str">
        <f>IFERROR(VLOOKUP(B176,Einstellungen!$B$7:$C$122,2,FALSE),"")</f>
        <v/>
      </c>
      <c r="F176" s="69"/>
      <c r="G176" s="69"/>
      <c r="H176" s="69"/>
      <c r="I176" s="70"/>
      <c r="J176" s="69"/>
      <c r="K176" s="69"/>
      <c r="L176" s="69"/>
      <c r="M176" s="69"/>
      <c r="N176" s="69"/>
      <c r="O176" s="69"/>
      <c r="P176" s="20" t="str">
        <f>IFERROR(VLOOKUP(B176,Einstellungen!$G$7:$H$372,2,FALSE),"")</f>
        <v/>
      </c>
    </row>
    <row r="177" spans="1:16" ht="26.1" customHeight="1">
      <c r="A177" s="105"/>
      <c r="B177" s="18">
        <f t="shared" si="9"/>
        <v>45452</v>
      </c>
      <c r="C177" s="3" t="str">
        <f t="shared" si="8"/>
        <v>So</v>
      </c>
      <c r="D177" s="4" t="str">
        <f t="shared" si="7"/>
        <v/>
      </c>
      <c r="E177" s="40" t="str">
        <f>IFERROR(VLOOKUP(B177,Einstellungen!$B$7:$C$122,2,FALSE),"")</f>
        <v/>
      </c>
      <c r="F177" s="69"/>
      <c r="G177" s="69"/>
      <c r="H177" s="69"/>
      <c r="I177" s="70"/>
      <c r="J177" s="69"/>
      <c r="K177" s="69"/>
      <c r="L177" s="69"/>
      <c r="M177" s="69"/>
      <c r="N177" s="69"/>
      <c r="O177" s="69"/>
      <c r="P177" s="20" t="str">
        <f>IFERROR(VLOOKUP(B177,Einstellungen!$G$7:$H$372,2,FALSE),"")</f>
        <v/>
      </c>
    </row>
    <row r="178" spans="1:16" ht="26.1" customHeight="1">
      <c r="A178" s="105"/>
      <c r="B178" s="18">
        <f t="shared" si="9"/>
        <v>45453</v>
      </c>
      <c r="C178" s="3" t="str">
        <f t="shared" si="8"/>
        <v>Mo</v>
      </c>
      <c r="D178" s="4">
        <f t="shared" si="7"/>
        <v>24</v>
      </c>
      <c r="E178" s="40" t="str">
        <f>IFERROR(VLOOKUP(B178,Einstellungen!$B$7:$C$122,2,FALSE),"")</f>
        <v/>
      </c>
      <c r="F178" s="69"/>
      <c r="G178" s="69"/>
      <c r="H178" s="69"/>
      <c r="I178" s="70"/>
      <c r="J178" s="69"/>
      <c r="K178" s="69"/>
      <c r="L178" s="69"/>
      <c r="M178" s="69"/>
      <c r="N178" s="69"/>
      <c r="O178" s="69"/>
      <c r="P178" s="20" t="str">
        <f>IFERROR(VLOOKUP(B178,Einstellungen!$G$7:$H$372,2,FALSE),"")</f>
        <v/>
      </c>
    </row>
    <row r="179" spans="1:16" ht="26.1" customHeight="1">
      <c r="A179" s="105"/>
      <c r="B179" s="18">
        <f t="shared" si="9"/>
        <v>45454</v>
      </c>
      <c r="C179" s="3" t="str">
        <f t="shared" si="8"/>
        <v>Di</v>
      </c>
      <c r="D179" s="4" t="str">
        <f t="shared" si="7"/>
        <v/>
      </c>
      <c r="E179" s="40" t="str">
        <f>IFERROR(VLOOKUP(B179,Einstellungen!$B$7:$C$122,2,FALSE),"")</f>
        <v/>
      </c>
      <c r="F179" s="69"/>
      <c r="G179" s="69"/>
      <c r="H179" s="69"/>
      <c r="I179" s="70"/>
      <c r="J179" s="69"/>
      <c r="K179" s="69"/>
      <c r="L179" s="69"/>
      <c r="M179" s="69"/>
      <c r="N179" s="69"/>
      <c r="O179" s="69"/>
      <c r="P179" s="20" t="str">
        <f>IFERROR(VLOOKUP(B179,Einstellungen!$G$7:$H$372,2,FALSE),"")</f>
        <v/>
      </c>
    </row>
    <row r="180" spans="1:16" ht="26.1" customHeight="1">
      <c r="A180" s="105"/>
      <c r="B180" s="18">
        <f t="shared" si="9"/>
        <v>45455</v>
      </c>
      <c r="C180" s="3" t="str">
        <f t="shared" si="8"/>
        <v>Mi</v>
      </c>
      <c r="D180" s="4" t="str">
        <f t="shared" si="7"/>
        <v/>
      </c>
      <c r="E180" s="40" t="str">
        <f>IFERROR(VLOOKUP(B180,Einstellungen!$B$7:$C$122,2,FALSE),"")</f>
        <v/>
      </c>
      <c r="F180" s="69"/>
      <c r="G180" s="69"/>
      <c r="H180" s="69"/>
      <c r="I180" s="70"/>
      <c r="J180" s="69"/>
      <c r="K180" s="69"/>
      <c r="L180" s="69"/>
      <c r="M180" s="69"/>
      <c r="N180" s="69"/>
      <c r="O180" s="69"/>
      <c r="P180" s="20" t="str">
        <f>IFERROR(VLOOKUP(B180,Einstellungen!$G$7:$H$372,2,FALSE),"")</f>
        <v/>
      </c>
    </row>
    <row r="181" spans="1:16" ht="26.1" customHeight="1">
      <c r="A181" s="105"/>
      <c r="B181" s="18">
        <f t="shared" si="9"/>
        <v>45456</v>
      </c>
      <c r="C181" s="3" t="str">
        <f t="shared" si="8"/>
        <v>Do</v>
      </c>
      <c r="D181" s="4" t="str">
        <f t="shared" si="7"/>
        <v/>
      </c>
      <c r="E181" s="40" t="str">
        <f>IFERROR(VLOOKUP(B181,Einstellungen!$B$7:$C$122,2,FALSE),"")</f>
        <v/>
      </c>
      <c r="F181" s="69"/>
      <c r="G181" s="69"/>
      <c r="H181" s="69"/>
      <c r="I181" s="70"/>
      <c r="J181" s="69"/>
      <c r="K181" s="69"/>
      <c r="L181" s="69"/>
      <c r="M181" s="69"/>
      <c r="N181" s="69"/>
      <c r="O181" s="69"/>
      <c r="P181" s="20" t="str">
        <f>IFERROR(VLOOKUP(B181,Einstellungen!$G$7:$H$372,2,FALSE),"")</f>
        <v/>
      </c>
    </row>
    <row r="182" spans="1:16" ht="26.1" customHeight="1">
      <c r="A182" s="105"/>
      <c r="B182" s="18">
        <f t="shared" si="9"/>
        <v>45457</v>
      </c>
      <c r="C182" s="3" t="str">
        <f t="shared" si="8"/>
        <v>Fr</v>
      </c>
      <c r="D182" s="4" t="str">
        <f t="shared" si="7"/>
        <v/>
      </c>
      <c r="E182" s="40" t="str">
        <f>IFERROR(VLOOKUP(B182,Einstellungen!$B$7:$C$122,2,FALSE),"")</f>
        <v/>
      </c>
      <c r="F182" s="69"/>
      <c r="G182" s="69"/>
      <c r="H182" s="69"/>
      <c r="I182" s="70"/>
      <c r="J182" s="69"/>
      <c r="K182" s="69"/>
      <c r="L182" s="69"/>
      <c r="M182" s="69"/>
      <c r="N182" s="69"/>
      <c r="O182" s="69"/>
      <c r="P182" s="20" t="str">
        <f>IFERROR(VLOOKUP(B182,Einstellungen!$G$7:$H$372,2,FALSE),"")</f>
        <v/>
      </c>
    </row>
    <row r="183" spans="1:16" ht="26.1" customHeight="1">
      <c r="A183" s="105"/>
      <c r="B183" s="18">
        <f t="shared" si="9"/>
        <v>45458</v>
      </c>
      <c r="C183" s="3" t="str">
        <f t="shared" si="8"/>
        <v>Sa</v>
      </c>
      <c r="D183" s="4" t="str">
        <f t="shared" si="7"/>
        <v/>
      </c>
      <c r="E183" s="40" t="str">
        <f>IFERROR(VLOOKUP(B183,Einstellungen!$B$7:$C$122,2,FALSE),"")</f>
        <v/>
      </c>
      <c r="F183" s="69"/>
      <c r="G183" s="69"/>
      <c r="H183" s="69"/>
      <c r="I183" s="70"/>
      <c r="J183" s="69"/>
      <c r="K183" s="69"/>
      <c r="L183" s="69"/>
      <c r="M183" s="69"/>
      <c r="N183" s="69"/>
      <c r="O183" s="69"/>
      <c r="P183" s="20" t="str">
        <f>IFERROR(VLOOKUP(B183,Einstellungen!$G$7:$H$372,2,FALSE),"")</f>
        <v/>
      </c>
    </row>
    <row r="184" spans="1:16" ht="26.1" customHeight="1">
      <c r="A184" s="105"/>
      <c r="B184" s="18">
        <f t="shared" si="9"/>
        <v>45459</v>
      </c>
      <c r="C184" s="3" t="str">
        <f t="shared" si="8"/>
        <v>So</v>
      </c>
      <c r="D184" s="4" t="str">
        <f t="shared" si="7"/>
        <v/>
      </c>
      <c r="E184" s="40" t="str">
        <f>IFERROR(VLOOKUP(B184,Einstellungen!$B$7:$C$122,2,FALSE),"")</f>
        <v/>
      </c>
      <c r="F184" s="69"/>
      <c r="G184" s="69"/>
      <c r="H184" s="69"/>
      <c r="I184" s="70"/>
      <c r="J184" s="69"/>
      <c r="K184" s="69"/>
      <c r="L184" s="69"/>
      <c r="M184" s="69"/>
      <c r="N184" s="69"/>
      <c r="O184" s="69"/>
      <c r="P184" s="20" t="str">
        <f>IFERROR(VLOOKUP(B184,Einstellungen!$G$7:$H$372,2,FALSE),"")</f>
        <v/>
      </c>
    </row>
    <row r="185" spans="1:16" ht="26.1" customHeight="1">
      <c r="A185" s="105"/>
      <c r="B185" s="18">
        <f t="shared" si="9"/>
        <v>45460</v>
      </c>
      <c r="C185" s="3" t="str">
        <f t="shared" si="8"/>
        <v>Mo</v>
      </c>
      <c r="D185" s="4">
        <f t="shared" si="7"/>
        <v>25</v>
      </c>
      <c r="E185" s="40" t="str">
        <f>IFERROR(VLOOKUP(B185,Einstellungen!$B$7:$C$122,2,FALSE),"")</f>
        <v/>
      </c>
      <c r="F185" s="69"/>
      <c r="G185" s="69"/>
      <c r="H185" s="69"/>
      <c r="I185" s="70"/>
      <c r="J185" s="69"/>
      <c r="K185" s="69"/>
      <c r="L185" s="69"/>
      <c r="M185" s="69"/>
      <c r="N185" s="69"/>
      <c r="O185" s="69"/>
      <c r="P185" s="20" t="str">
        <f>IFERROR(VLOOKUP(B185,Einstellungen!$G$7:$H$372,2,FALSE),"")</f>
        <v/>
      </c>
    </row>
    <row r="186" spans="1:16" ht="26.1" customHeight="1">
      <c r="A186" s="105"/>
      <c r="B186" s="18">
        <f t="shared" si="9"/>
        <v>45461</v>
      </c>
      <c r="C186" s="3" t="str">
        <f t="shared" si="8"/>
        <v>Di</v>
      </c>
      <c r="D186" s="4" t="str">
        <f t="shared" si="7"/>
        <v/>
      </c>
      <c r="E186" s="40" t="str">
        <f>IFERROR(VLOOKUP(B186,Einstellungen!$B$7:$C$122,2,FALSE),"")</f>
        <v/>
      </c>
      <c r="F186" s="69"/>
      <c r="G186" s="69"/>
      <c r="H186" s="69"/>
      <c r="I186" s="70"/>
      <c r="J186" s="69"/>
      <c r="K186" s="69"/>
      <c r="L186" s="69"/>
      <c r="M186" s="69"/>
      <c r="N186" s="69"/>
      <c r="O186" s="69"/>
      <c r="P186" s="20" t="str">
        <f>IFERROR(VLOOKUP(B186,Einstellungen!$G$7:$H$372,2,FALSE),"")</f>
        <v/>
      </c>
    </row>
    <row r="187" spans="1:16" ht="26.1" customHeight="1">
      <c r="A187" s="105"/>
      <c r="B187" s="18">
        <f t="shared" si="9"/>
        <v>45462</v>
      </c>
      <c r="C187" s="3" t="str">
        <f t="shared" si="8"/>
        <v>Mi</v>
      </c>
      <c r="D187" s="4" t="str">
        <f t="shared" si="7"/>
        <v/>
      </c>
      <c r="E187" s="40" t="str">
        <f>IFERROR(VLOOKUP(B187,Einstellungen!$B$7:$C$122,2,FALSE),"")</f>
        <v/>
      </c>
      <c r="F187" s="69"/>
      <c r="G187" s="69"/>
      <c r="H187" s="69"/>
      <c r="I187" s="70"/>
      <c r="J187" s="69"/>
      <c r="K187" s="69"/>
      <c r="L187" s="69"/>
      <c r="M187" s="69"/>
      <c r="N187" s="69"/>
      <c r="O187" s="69"/>
      <c r="P187" s="20" t="str">
        <f>IFERROR(VLOOKUP(B187,Einstellungen!$G$7:$H$372,2,FALSE),"")</f>
        <v/>
      </c>
    </row>
    <row r="188" spans="1:16" ht="26.1" customHeight="1">
      <c r="A188" s="105"/>
      <c r="B188" s="18">
        <f t="shared" si="9"/>
        <v>45463</v>
      </c>
      <c r="C188" s="3" t="str">
        <f t="shared" si="8"/>
        <v>Do</v>
      </c>
      <c r="D188" s="4" t="str">
        <f t="shared" si="7"/>
        <v/>
      </c>
      <c r="E188" s="40" t="str">
        <f>IFERROR(VLOOKUP(B188,Einstellungen!$B$7:$C$122,2,FALSE),"")</f>
        <v/>
      </c>
      <c r="F188" s="69"/>
      <c r="G188" s="69"/>
      <c r="H188" s="69"/>
      <c r="I188" s="70"/>
      <c r="J188" s="69"/>
      <c r="K188" s="69"/>
      <c r="L188" s="69"/>
      <c r="M188" s="69"/>
      <c r="N188" s="69"/>
      <c r="O188" s="69"/>
      <c r="P188" s="20" t="str">
        <f>IFERROR(VLOOKUP(B188,Einstellungen!$G$7:$H$372,2,FALSE),"")</f>
        <v/>
      </c>
    </row>
    <row r="189" spans="1:16" ht="26.1" customHeight="1">
      <c r="A189" s="105"/>
      <c r="B189" s="18">
        <f t="shared" si="9"/>
        <v>45464</v>
      </c>
      <c r="C189" s="3" t="str">
        <f t="shared" si="8"/>
        <v>Fr</v>
      </c>
      <c r="D189" s="4" t="str">
        <f t="shared" si="7"/>
        <v/>
      </c>
      <c r="E189" s="40" t="str">
        <f>IFERROR(VLOOKUP(B189,Einstellungen!$B$7:$C$122,2,FALSE),"")</f>
        <v/>
      </c>
      <c r="F189" s="69"/>
      <c r="G189" s="69"/>
      <c r="H189" s="69"/>
      <c r="I189" s="70"/>
      <c r="J189" s="69"/>
      <c r="K189" s="69"/>
      <c r="L189" s="69"/>
      <c r="M189" s="69"/>
      <c r="N189" s="69"/>
      <c r="O189" s="69"/>
      <c r="P189" s="20" t="str">
        <f>IFERROR(VLOOKUP(B189,Einstellungen!$G$7:$H$372,2,FALSE),"")</f>
        <v/>
      </c>
    </row>
    <row r="190" spans="1:16" ht="26.1" customHeight="1">
      <c r="A190" s="105"/>
      <c r="B190" s="18">
        <f t="shared" si="9"/>
        <v>45465</v>
      </c>
      <c r="C190" s="3" t="str">
        <f t="shared" si="8"/>
        <v>Sa</v>
      </c>
      <c r="D190" s="4" t="str">
        <f t="shared" si="7"/>
        <v/>
      </c>
      <c r="E190" s="40" t="str">
        <f>IFERROR(VLOOKUP(B190,Einstellungen!$B$7:$C$122,2,FALSE),"")</f>
        <v/>
      </c>
      <c r="F190" s="69"/>
      <c r="G190" s="69"/>
      <c r="H190" s="69"/>
      <c r="I190" s="70"/>
      <c r="J190" s="69"/>
      <c r="K190" s="69"/>
      <c r="L190" s="69"/>
      <c r="M190" s="69"/>
      <c r="N190" s="69"/>
      <c r="O190" s="69"/>
      <c r="P190" s="20" t="str">
        <f>IFERROR(VLOOKUP(B190,Einstellungen!$G$7:$H$372,2,FALSE),"")</f>
        <v/>
      </c>
    </row>
    <row r="191" spans="1:16" ht="26.1" customHeight="1">
      <c r="A191" s="105"/>
      <c r="B191" s="18">
        <f t="shared" si="9"/>
        <v>45466</v>
      </c>
      <c r="C191" s="3" t="str">
        <f t="shared" si="8"/>
        <v>So</v>
      </c>
      <c r="D191" s="4" t="str">
        <f t="shared" si="7"/>
        <v/>
      </c>
      <c r="E191" s="40" t="str">
        <f>IFERROR(VLOOKUP(B191,Einstellungen!$B$7:$C$122,2,FALSE),"")</f>
        <v/>
      </c>
      <c r="F191" s="69"/>
      <c r="G191" s="69"/>
      <c r="H191" s="69"/>
      <c r="I191" s="70"/>
      <c r="J191" s="69"/>
      <c r="K191" s="69"/>
      <c r="L191" s="69"/>
      <c r="M191" s="69"/>
      <c r="N191" s="69"/>
      <c r="O191" s="69"/>
      <c r="P191" s="20" t="str">
        <f>IFERROR(VLOOKUP(B191,Einstellungen!$G$7:$H$372,2,FALSE),"")</f>
        <v/>
      </c>
    </row>
    <row r="192" spans="1:16" ht="26.1" customHeight="1">
      <c r="A192" s="105"/>
      <c r="B192" s="18">
        <f t="shared" si="9"/>
        <v>45467</v>
      </c>
      <c r="C192" s="3" t="str">
        <f t="shared" si="8"/>
        <v>Mo</v>
      </c>
      <c r="D192" s="4">
        <f t="shared" si="7"/>
        <v>26</v>
      </c>
      <c r="E192" s="40" t="str">
        <f>IFERROR(VLOOKUP(B192,Einstellungen!$B$7:$C$122,2,FALSE),"")</f>
        <v/>
      </c>
      <c r="F192" s="69"/>
      <c r="G192" s="69"/>
      <c r="H192" s="69"/>
      <c r="I192" s="70"/>
      <c r="J192" s="69"/>
      <c r="K192" s="69"/>
      <c r="L192" s="69"/>
      <c r="M192" s="69"/>
      <c r="N192" s="69"/>
      <c r="O192" s="69"/>
      <c r="P192" s="20" t="str">
        <f>IFERROR(VLOOKUP(B192,Einstellungen!$G$7:$H$372,2,FALSE),"")</f>
        <v/>
      </c>
    </row>
    <row r="193" spans="1:16" ht="26.1" customHeight="1">
      <c r="A193" s="105"/>
      <c r="B193" s="18">
        <f t="shared" si="9"/>
        <v>45468</v>
      </c>
      <c r="C193" s="3" t="str">
        <f t="shared" si="8"/>
        <v>Di</v>
      </c>
      <c r="D193" s="4" t="str">
        <f t="shared" si="7"/>
        <v/>
      </c>
      <c r="E193" s="40" t="str">
        <f>IFERROR(VLOOKUP(B193,Einstellungen!$B$7:$C$122,2,FALSE),"")</f>
        <v/>
      </c>
      <c r="F193" s="69"/>
      <c r="G193" s="69"/>
      <c r="H193" s="69"/>
      <c r="I193" s="70"/>
      <c r="J193" s="69"/>
      <c r="K193" s="69"/>
      <c r="L193" s="69"/>
      <c r="M193" s="69"/>
      <c r="N193" s="69"/>
      <c r="O193" s="69"/>
      <c r="P193" s="20" t="str">
        <f>IFERROR(VLOOKUP(B193,Einstellungen!$G$7:$H$372,2,FALSE),"")</f>
        <v/>
      </c>
    </row>
    <row r="194" spans="1:16" ht="26.1" customHeight="1">
      <c r="A194" s="105"/>
      <c r="B194" s="18">
        <f t="shared" si="9"/>
        <v>45469</v>
      </c>
      <c r="C194" s="3" t="str">
        <f t="shared" si="8"/>
        <v>Mi</v>
      </c>
      <c r="D194" s="4" t="str">
        <f t="shared" si="7"/>
        <v/>
      </c>
      <c r="E194" s="40" t="str">
        <f>IFERROR(VLOOKUP(B194,Einstellungen!$B$7:$C$122,2,FALSE),"")</f>
        <v/>
      </c>
      <c r="F194" s="69"/>
      <c r="G194" s="69"/>
      <c r="H194" s="69"/>
      <c r="I194" s="70"/>
      <c r="J194" s="69"/>
      <c r="K194" s="69"/>
      <c r="L194" s="69"/>
      <c r="M194" s="69"/>
      <c r="N194" s="69"/>
      <c r="O194" s="69"/>
      <c r="P194" s="20" t="str">
        <f>IFERROR(VLOOKUP(B194,Einstellungen!$G$7:$H$372,2,FALSE),"")</f>
        <v/>
      </c>
    </row>
    <row r="195" spans="1:16" ht="26.1" customHeight="1">
      <c r="A195" s="105"/>
      <c r="B195" s="18">
        <f t="shared" si="9"/>
        <v>45470</v>
      </c>
      <c r="C195" s="3" t="str">
        <f t="shared" si="8"/>
        <v>Do</v>
      </c>
      <c r="D195" s="4" t="str">
        <f t="shared" si="7"/>
        <v/>
      </c>
      <c r="E195" s="40" t="str">
        <f>IFERROR(VLOOKUP(B195,Einstellungen!$B$7:$C$122,2,FALSE),"")</f>
        <v/>
      </c>
      <c r="F195" s="69"/>
      <c r="G195" s="69"/>
      <c r="H195" s="69"/>
      <c r="I195" s="70"/>
      <c r="J195" s="69"/>
      <c r="K195" s="69"/>
      <c r="L195" s="69"/>
      <c r="M195" s="69"/>
      <c r="N195" s="69"/>
      <c r="O195" s="69"/>
      <c r="P195" s="20" t="str">
        <f>IFERROR(VLOOKUP(B195,Einstellungen!$G$7:$H$372,2,FALSE),"")</f>
        <v/>
      </c>
    </row>
    <row r="196" spans="1:16" ht="26.1" customHeight="1">
      <c r="A196" s="105"/>
      <c r="B196" s="18">
        <f t="shared" si="9"/>
        <v>45471</v>
      </c>
      <c r="C196" s="3" t="str">
        <f t="shared" si="8"/>
        <v>Fr</v>
      </c>
      <c r="D196" s="4" t="str">
        <f t="shared" si="7"/>
        <v/>
      </c>
      <c r="E196" s="40" t="str">
        <f>IFERROR(VLOOKUP(B196,Einstellungen!$B$7:$C$122,2,FALSE),"")</f>
        <v/>
      </c>
      <c r="F196" s="69"/>
      <c r="G196" s="69"/>
      <c r="H196" s="69"/>
      <c r="I196" s="70"/>
      <c r="J196" s="69"/>
      <c r="K196" s="69"/>
      <c r="L196" s="69"/>
      <c r="M196" s="69"/>
      <c r="N196" s="69"/>
      <c r="O196" s="69"/>
      <c r="P196" s="20" t="str">
        <f>IFERROR(VLOOKUP(B196,Einstellungen!$G$7:$H$372,2,FALSE),"")</f>
        <v/>
      </c>
    </row>
    <row r="197" spans="1:16" ht="26.1" customHeight="1">
      <c r="A197" s="105"/>
      <c r="B197" s="18">
        <f t="shared" si="9"/>
        <v>45472</v>
      </c>
      <c r="C197" s="3" t="str">
        <f t="shared" si="8"/>
        <v>Sa</v>
      </c>
      <c r="D197" s="4" t="str">
        <f t="shared" si="7"/>
        <v/>
      </c>
      <c r="E197" s="40" t="str">
        <f>IFERROR(VLOOKUP(B197,Einstellungen!$B$7:$C$122,2,FALSE),"")</f>
        <v/>
      </c>
      <c r="F197" s="69"/>
      <c r="G197" s="69"/>
      <c r="H197" s="69"/>
      <c r="I197" s="70"/>
      <c r="J197" s="69"/>
      <c r="K197" s="69"/>
      <c r="L197" s="69"/>
      <c r="M197" s="69"/>
      <c r="N197" s="69"/>
      <c r="O197" s="69"/>
      <c r="P197" s="20" t="str">
        <f>IFERROR(VLOOKUP(B197,Einstellungen!$G$7:$H$372,2,FALSE),"")</f>
        <v/>
      </c>
    </row>
    <row r="198" spans="1:16" ht="26.1" customHeight="1">
      <c r="A198" s="105"/>
      <c r="B198" s="18">
        <f t="shared" si="9"/>
        <v>45473</v>
      </c>
      <c r="C198" s="3" t="str">
        <f t="shared" si="8"/>
        <v>So</v>
      </c>
      <c r="D198" s="4" t="str">
        <f t="shared" si="7"/>
        <v/>
      </c>
      <c r="E198" s="40" t="str">
        <f>IFERROR(VLOOKUP(B198,Einstellungen!$B$7:$C$122,2,FALSE),"")</f>
        <v/>
      </c>
      <c r="F198" s="69"/>
      <c r="G198" s="69"/>
      <c r="H198" s="69"/>
      <c r="I198" s="70"/>
      <c r="J198" s="69"/>
      <c r="K198" s="69"/>
      <c r="L198" s="69"/>
      <c r="M198" s="69"/>
      <c r="N198" s="69"/>
      <c r="O198" s="69"/>
      <c r="P198" s="20" t="str">
        <f>IFERROR(VLOOKUP(B198,Einstellungen!$G$7:$H$372,2,FALSE),"")</f>
        <v/>
      </c>
    </row>
    <row r="199" spans="1:16" ht="26.1" customHeight="1" thickBot="1">
      <c r="A199" s="105"/>
      <c r="B199" s="109"/>
      <c r="C199" s="110"/>
      <c r="D199" s="110"/>
      <c r="E199" s="24"/>
      <c r="F199" s="24"/>
      <c r="G199" s="25"/>
      <c r="H199" s="25"/>
      <c r="I199" s="25"/>
      <c r="J199" s="26"/>
      <c r="K199" s="26"/>
      <c r="L199" s="26"/>
      <c r="M199" s="26"/>
      <c r="N199" s="26"/>
      <c r="O199" s="26"/>
      <c r="P199" s="27"/>
    </row>
    <row r="200" spans="1:16" ht="26.1" customHeight="1" thickTop="1" thickBot="1">
      <c r="A200" s="105" t="s">
        <v>104</v>
      </c>
      <c r="B200" s="102" t="str">
        <f>TEXT(B201,"MMMM")&amp;" "&amp;Kalenderjahr</f>
        <v>Juli 2024</v>
      </c>
      <c r="C200" s="103"/>
      <c r="D200" s="103"/>
      <c r="E200" s="103"/>
      <c r="F200" s="103"/>
      <c r="G200" s="103"/>
      <c r="H200" s="103"/>
      <c r="I200" s="103"/>
      <c r="J200" s="103"/>
      <c r="K200" s="103"/>
      <c r="L200" s="103"/>
      <c r="M200" s="103"/>
      <c r="N200" s="103"/>
      <c r="O200" s="103"/>
      <c r="P200" s="104"/>
    </row>
    <row r="201" spans="1:16" ht="26.1" customHeight="1">
      <c r="A201" s="105"/>
      <c r="B201" s="19">
        <f>B198+1</f>
        <v>45474</v>
      </c>
      <c r="C201" s="15" t="str">
        <f t="shared" si="8"/>
        <v>Mo</v>
      </c>
      <c r="D201" s="16">
        <f t="shared" si="7"/>
        <v>27</v>
      </c>
      <c r="E201" s="41" t="str">
        <f>IFERROR(VLOOKUP(B201,Einstellungen!$B$7:$C$122,2,FALSE),"")</f>
        <v/>
      </c>
      <c r="F201" s="69"/>
      <c r="G201" s="69"/>
      <c r="H201" s="69"/>
      <c r="I201" s="70"/>
      <c r="J201" s="69"/>
      <c r="K201" s="69"/>
      <c r="L201" s="69"/>
      <c r="M201" s="69"/>
      <c r="N201" s="69"/>
      <c r="O201" s="69"/>
      <c r="P201" s="20" t="str">
        <f>IFERROR(VLOOKUP(B201,Einstellungen!$G$7:$H$372,2,FALSE),"")</f>
        <v/>
      </c>
    </row>
    <row r="202" spans="1:16" ht="26.1" customHeight="1">
      <c r="A202" s="105"/>
      <c r="B202" s="19">
        <f t="shared" si="9"/>
        <v>45475</v>
      </c>
      <c r="C202" s="15" t="str">
        <f t="shared" si="8"/>
        <v>Di</v>
      </c>
      <c r="D202" s="16" t="str">
        <f t="shared" si="7"/>
        <v/>
      </c>
      <c r="E202" s="41" t="str">
        <f>IFERROR(VLOOKUP(B202,Einstellungen!$B$7:$C$122,2,FALSE),"")</f>
        <v/>
      </c>
      <c r="F202" s="69"/>
      <c r="G202" s="69"/>
      <c r="H202" s="69"/>
      <c r="I202" s="70"/>
      <c r="J202" s="69"/>
      <c r="K202" s="69"/>
      <c r="L202" s="69"/>
      <c r="M202" s="69"/>
      <c r="N202" s="69"/>
      <c r="O202" s="69"/>
      <c r="P202" s="20" t="str">
        <f>IFERROR(VLOOKUP(B202,Einstellungen!$G$7:$H$372,2,FALSE),"")</f>
        <v/>
      </c>
    </row>
    <row r="203" spans="1:16" ht="26.1" customHeight="1">
      <c r="A203" s="105"/>
      <c r="B203" s="19">
        <f t="shared" si="9"/>
        <v>45476</v>
      </c>
      <c r="C203" s="15" t="str">
        <f t="shared" si="8"/>
        <v>Mi</v>
      </c>
      <c r="D203" s="16" t="str">
        <f t="shared" si="7"/>
        <v/>
      </c>
      <c r="E203" s="41" t="str">
        <f>IFERROR(VLOOKUP(B203,Einstellungen!$B$7:$C$122,2,FALSE),"")</f>
        <v/>
      </c>
      <c r="F203" s="69"/>
      <c r="G203" s="69"/>
      <c r="H203" s="69"/>
      <c r="I203" s="70"/>
      <c r="J203" s="69"/>
      <c r="K203" s="69"/>
      <c r="L203" s="69"/>
      <c r="M203" s="69"/>
      <c r="N203" s="69"/>
      <c r="O203" s="69"/>
      <c r="P203" s="20" t="str">
        <f>IFERROR(VLOOKUP(B203,Einstellungen!$G$7:$H$372,2,FALSE),"")</f>
        <v/>
      </c>
    </row>
    <row r="204" spans="1:16" ht="26.1" customHeight="1">
      <c r="A204" s="105"/>
      <c r="B204" s="19">
        <f t="shared" si="9"/>
        <v>45477</v>
      </c>
      <c r="C204" s="15" t="str">
        <f t="shared" si="8"/>
        <v>Do</v>
      </c>
      <c r="D204" s="16" t="str">
        <f t="shared" si="7"/>
        <v/>
      </c>
      <c r="E204" s="41" t="str">
        <f>IFERROR(VLOOKUP(B204,Einstellungen!$B$7:$C$122,2,FALSE),"")</f>
        <v/>
      </c>
      <c r="F204" s="69"/>
      <c r="G204" s="69"/>
      <c r="H204" s="69"/>
      <c r="I204" s="70"/>
      <c r="J204" s="69"/>
      <c r="K204" s="69"/>
      <c r="L204" s="69"/>
      <c r="M204" s="69"/>
      <c r="N204" s="69"/>
      <c r="O204" s="69"/>
      <c r="P204" s="20" t="str">
        <f>IFERROR(VLOOKUP(B204,Einstellungen!$G$7:$H$372,2,FALSE),"")</f>
        <v/>
      </c>
    </row>
    <row r="205" spans="1:16" ht="26.1" customHeight="1">
      <c r="A205" s="105"/>
      <c r="B205" s="19">
        <f t="shared" si="9"/>
        <v>45478</v>
      </c>
      <c r="C205" s="15" t="str">
        <f t="shared" si="8"/>
        <v>Fr</v>
      </c>
      <c r="D205" s="16" t="str">
        <f t="shared" si="7"/>
        <v/>
      </c>
      <c r="E205" s="41" t="str">
        <f>IFERROR(VLOOKUP(B205,Einstellungen!$B$7:$C$122,2,FALSE),"")</f>
        <v/>
      </c>
      <c r="F205" s="69"/>
      <c r="G205" s="69"/>
      <c r="H205" s="69"/>
      <c r="I205" s="70"/>
      <c r="J205" s="69"/>
      <c r="K205" s="69"/>
      <c r="L205" s="69"/>
      <c r="M205" s="69"/>
      <c r="N205" s="69"/>
      <c r="O205" s="69"/>
      <c r="P205" s="20" t="str">
        <f>IFERROR(VLOOKUP(B205,Einstellungen!$G$7:$H$372,2,FALSE),"")</f>
        <v/>
      </c>
    </row>
    <row r="206" spans="1:16" ht="26.1" customHeight="1">
      <c r="A206" s="105"/>
      <c r="B206" s="19">
        <f t="shared" si="9"/>
        <v>45479</v>
      </c>
      <c r="C206" s="15" t="str">
        <f t="shared" si="8"/>
        <v>Sa</v>
      </c>
      <c r="D206" s="16" t="str">
        <f t="shared" si="7"/>
        <v/>
      </c>
      <c r="E206" s="41" t="str">
        <f>IFERROR(VLOOKUP(B206,Einstellungen!$B$7:$C$122,2,FALSE),"")</f>
        <v/>
      </c>
      <c r="F206" s="69"/>
      <c r="G206" s="69"/>
      <c r="H206" s="69"/>
      <c r="I206" s="70"/>
      <c r="J206" s="69"/>
      <c r="K206" s="69"/>
      <c r="L206" s="69"/>
      <c r="M206" s="69"/>
      <c r="N206" s="69"/>
      <c r="O206" s="69"/>
      <c r="P206" s="20" t="str">
        <f>IFERROR(VLOOKUP(B206,Einstellungen!$G$7:$H$372,2,FALSE),"")</f>
        <v/>
      </c>
    </row>
    <row r="207" spans="1:16" ht="26.1" customHeight="1">
      <c r="A207" s="105"/>
      <c r="B207" s="19">
        <f t="shared" si="9"/>
        <v>45480</v>
      </c>
      <c r="C207" s="15" t="str">
        <f t="shared" si="8"/>
        <v>So</v>
      </c>
      <c r="D207" s="16" t="str">
        <f t="shared" si="7"/>
        <v/>
      </c>
      <c r="E207" s="41" t="str">
        <f>IFERROR(VLOOKUP(B207,Einstellungen!$B$7:$C$122,2,FALSE),"")</f>
        <v/>
      </c>
      <c r="F207" s="69"/>
      <c r="G207" s="69"/>
      <c r="H207" s="69"/>
      <c r="I207" s="70"/>
      <c r="J207" s="69"/>
      <c r="K207" s="69"/>
      <c r="L207" s="69"/>
      <c r="M207" s="69"/>
      <c r="N207" s="69"/>
      <c r="O207" s="69"/>
      <c r="P207" s="20" t="str">
        <f>IFERROR(VLOOKUP(B207,Einstellungen!$G$7:$H$372,2,FALSE),"")</f>
        <v/>
      </c>
    </row>
    <row r="208" spans="1:16" ht="26.1" customHeight="1">
      <c r="A208" s="105"/>
      <c r="B208" s="19">
        <f t="shared" si="9"/>
        <v>45481</v>
      </c>
      <c r="C208" s="15" t="str">
        <f t="shared" si="8"/>
        <v>Mo</v>
      </c>
      <c r="D208" s="16">
        <f t="shared" si="7"/>
        <v>28</v>
      </c>
      <c r="E208" s="41" t="str">
        <f>IFERROR(VLOOKUP(B208,Einstellungen!$B$7:$C$122,2,FALSE),"")</f>
        <v/>
      </c>
      <c r="F208" s="69"/>
      <c r="G208" s="69"/>
      <c r="H208" s="69"/>
      <c r="I208" s="70"/>
      <c r="J208" s="69"/>
      <c r="K208" s="69"/>
      <c r="L208" s="69"/>
      <c r="M208" s="69"/>
      <c r="N208" s="69"/>
      <c r="O208" s="69"/>
      <c r="P208" s="20" t="str">
        <f>IFERROR(VLOOKUP(B208,Einstellungen!$G$7:$H$372,2,FALSE),"")</f>
        <v/>
      </c>
    </row>
    <row r="209" spans="1:16" ht="26.1" customHeight="1">
      <c r="A209" s="105"/>
      <c r="B209" s="19">
        <f t="shared" si="9"/>
        <v>45482</v>
      </c>
      <c r="C209" s="15" t="str">
        <f t="shared" si="8"/>
        <v>Di</v>
      </c>
      <c r="D209" s="16" t="str">
        <f t="shared" si="7"/>
        <v/>
      </c>
      <c r="E209" s="41" t="str">
        <f>IFERROR(VLOOKUP(B209,Einstellungen!$B$7:$C$122,2,FALSE),"")</f>
        <v/>
      </c>
      <c r="F209" s="69"/>
      <c r="G209" s="69"/>
      <c r="H209" s="69"/>
      <c r="I209" s="70"/>
      <c r="J209" s="69"/>
      <c r="K209" s="69"/>
      <c r="L209" s="69"/>
      <c r="M209" s="69"/>
      <c r="N209" s="69"/>
      <c r="O209" s="69"/>
      <c r="P209" s="20" t="str">
        <f>IFERROR(VLOOKUP(B209,Einstellungen!$G$7:$H$372,2,FALSE),"")</f>
        <v/>
      </c>
    </row>
    <row r="210" spans="1:16" ht="26.1" customHeight="1">
      <c r="A210" s="105"/>
      <c r="B210" s="19">
        <f t="shared" si="9"/>
        <v>45483</v>
      </c>
      <c r="C210" s="15" t="str">
        <f t="shared" si="8"/>
        <v>Mi</v>
      </c>
      <c r="D210" s="16" t="str">
        <f t="shared" si="7"/>
        <v/>
      </c>
      <c r="E210" s="41" t="str">
        <f>IFERROR(VLOOKUP(B210,Einstellungen!$B$7:$C$122,2,FALSE),"")</f>
        <v/>
      </c>
      <c r="F210" s="69"/>
      <c r="G210" s="69"/>
      <c r="H210" s="69"/>
      <c r="I210" s="70"/>
      <c r="J210" s="69"/>
      <c r="K210" s="69"/>
      <c r="L210" s="69"/>
      <c r="M210" s="69"/>
      <c r="N210" s="69"/>
      <c r="O210" s="69"/>
      <c r="P210" s="20" t="str">
        <f>IFERROR(VLOOKUP(B210,Einstellungen!$G$7:$H$372,2,FALSE),"")</f>
        <v/>
      </c>
    </row>
    <row r="211" spans="1:16" ht="26.1" customHeight="1">
      <c r="A211" s="105"/>
      <c r="B211" s="19">
        <f t="shared" si="9"/>
        <v>45484</v>
      </c>
      <c r="C211" s="15" t="str">
        <f t="shared" si="8"/>
        <v>Do</v>
      </c>
      <c r="D211" s="16" t="str">
        <f t="shared" si="7"/>
        <v/>
      </c>
      <c r="E211" s="41" t="str">
        <f>IFERROR(VLOOKUP(B211,Einstellungen!$B$7:$C$122,2,FALSE),"")</f>
        <v/>
      </c>
      <c r="F211" s="69"/>
      <c r="G211" s="69"/>
      <c r="H211" s="69"/>
      <c r="I211" s="70"/>
      <c r="J211" s="69"/>
      <c r="K211" s="69"/>
      <c r="L211" s="69"/>
      <c r="M211" s="69"/>
      <c r="N211" s="69"/>
      <c r="O211" s="69"/>
      <c r="P211" s="20" t="str">
        <f>IFERROR(VLOOKUP(B211,Einstellungen!$G$7:$H$372,2,FALSE),"")</f>
        <v/>
      </c>
    </row>
    <row r="212" spans="1:16" ht="26.1" customHeight="1">
      <c r="A212" s="105"/>
      <c r="B212" s="19">
        <f t="shared" si="9"/>
        <v>45485</v>
      </c>
      <c r="C212" s="15" t="str">
        <f t="shared" si="8"/>
        <v>Fr</v>
      </c>
      <c r="D212" s="16" t="str">
        <f t="shared" ref="D212:D279" si="10">IF(TEXT(B212,"TTT")="Mo",WEEKNUM(B212,21),"")</f>
        <v/>
      </c>
      <c r="E212" s="41" t="str">
        <f>IFERROR(VLOOKUP(B212,Einstellungen!$B$7:$C$122,2,FALSE),"")</f>
        <v/>
      </c>
      <c r="F212" s="69"/>
      <c r="G212" s="69"/>
      <c r="H212" s="69"/>
      <c r="I212" s="70"/>
      <c r="J212" s="69"/>
      <c r="K212" s="69"/>
      <c r="L212" s="69"/>
      <c r="M212" s="69"/>
      <c r="N212" s="69"/>
      <c r="O212" s="69"/>
      <c r="P212" s="20" t="str">
        <f>IFERROR(VLOOKUP(B212,Einstellungen!$G$7:$H$372,2,FALSE),"")</f>
        <v/>
      </c>
    </row>
    <row r="213" spans="1:16" ht="26.1" customHeight="1">
      <c r="A213" s="105"/>
      <c r="B213" s="19">
        <f t="shared" si="9"/>
        <v>45486</v>
      </c>
      <c r="C213" s="15" t="str">
        <f t="shared" ref="C213:C280" si="11">TEXT(B213,"TTT")</f>
        <v>Sa</v>
      </c>
      <c r="D213" s="16" t="str">
        <f t="shared" si="10"/>
        <v/>
      </c>
      <c r="E213" s="41" t="str">
        <f>IFERROR(VLOOKUP(B213,Einstellungen!$B$7:$C$122,2,FALSE),"")</f>
        <v/>
      </c>
      <c r="F213" s="69"/>
      <c r="G213" s="69"/>
      <c r="H213" s="69"/>
      <c r="I213" s="70"/>
      <c r="J213" s="69"/>
      <c r="K213" s="69"/>
      <c r="L213" s="69"/>
      <c r="M213" s="69"/>
      <c r="N213" s="69"/>
      <c r="O213" s="69"/>
      <c r="P213" s="20" t="str">
        <f>IFERROR(VLOOKUP(B213,Einstellungen!$G$7:$H$372,2,FALSE),"")</f>
        <v/>
      </c>
    </row>
    <row r="214" spans="1:16" ht="26.1" customHeight="1">
      <c r="A214" s="105"/>
      <c r="B214" s="19">
        <f t="shared" ref="B214:B281" si="12">B213+1</f>
        <v>45487</v>
      </c>
      <c r="C214" s="15" t="str">
        <f t="shared" si="11"/>
        <v>So</v>
      </c>
      <c r="D214" s="16" t="str">
        <f t="shared" si="10"/>
        <v/>
      </c>
      <c r="E214" s="41" t="str">
        <f>IFERROR(VLOOKUP(B214,Einstellungen!$B$7:$C$122,2,FALSE),"")</f>
        <v/>
      </c>
      <c r="F214" s="69"/>
      <c r="G214" s="69"/>
      <c r="H214" s="69"/>
      <c r="I214" s="70"/>
      <c r="J214" s="69"/>
      <c r="K214" s="69"/>
      <c r="L214" s="69"/>
      <c r="M214" s="69"/>
      <c r="N214" s="69"/>
      <c r="O214" s="69"/>
      <c r="P214" s="20" t="str">
        <f>IFERROR(VLOOKUP(B214,Einstellungen!$G$7:$H$372,2,FALSE),"")</f>
        <v/>
      </c>
    </row>
    <row r="215" spans="1:16" ht="26.1" customHeight="1">
      <c r="A215" s="105"/>
      <c r="B215" s="19">
        <f t="shared" si="12"/>
        <v>45488</v>
      </c>
      <c r="C215" s="15" t="str">
        <f t="shared" si="11"/>
        <v>Mo</v>
      </c>
      <c r="D215" s="16">
        <f t="shared" si="10"/>
        <v>29</v>
      </c>
      <c r="E215" s="41" t="str">
        <f>IFERROR(VLOOKUP(B215,Einstellungen!$B$7:$C$122,2,FALSE),"")</f>
        <v/>
      </c>
      <c r="F215" s="69"/>
      <c r="G215" s="69"/>
      <c r="H215" s="69"/>
      <c r="I215" s="70"/>
      <c r="J215" s="69"/>
      <c r="K215" s="69"/>
      <c r="L215" s="69"/>
      <c r="M215" s="69"/>
      <c r="N215" s="69"/>
      <c r="O215" s="69"/>
      <c r="P215" s="20" t="str">
        <f>IFERROR(VLOOKUP(B215,Einstellungen!$G$7:$H$372,2,FALSE),"")</f>
        <v/>
      </c>
    </row>
    <row r="216" spans="1:16" ht="26.1" customHeight="1">
      <c r="A216" s="105"/>
      <c r="B216" s="19">
        <f t="shared" si="12"/>
        <v>45489</v>
      </c>
      <c r="C216" s="15" t="str">
        <f t="shared" si="11"/>
        <v>Di</v>
      </c>
      <c r="D216" s="16" t="str">
        <f t="shared" si="10"/>
        <v/>
      </c>
      <c r="E216" s="41" t="str">
        <f>IFERROR(VLOOKUP(B216,Einstellungen!$B$7:$C$122,2,FALSE),"")</f>
        <v/>
      </c>
      <c r="F216" s="69"/>
      <c r="G216" s="69"/>
      <c r="H216" s="69"/>
      <c r="I216" s="70"/>
      <c r="J216" s="69"/>
      <c r="K216" s="69"/>
      <c r="L216" s="69"/>
      <c r="M216" s="69"/>
      <c r="N216" s="69"/>
      <c r="O216" s="69"/>
      <c r="P216" s="20" t="str">
        <f>IFERROR(VLOOKUP(B216,Einstellungen!$G$7:$H$372,2,FALSE),"")</f>
        <v/>
      </c>
    </row>
    <row r="217" spans="1:16" ht="26.1" customHeight="1">
      <c r="A217" s="105"/>
      <c r="B217" s="19">
        <f t="shared" si="12"/>
        <v>45490</v>
      </c>
      <c r="C217" s="15" t="str">
        <f t="shared" si="11"/>
        <v>Mi</v>
      </c>
      <c r="D217" s="16" t="str">
        <f t="shared" si="10"/>
        <v/>
      </c>
      <c r="E217" s="41" t="str">
        <f>IFERROR(VLOOKUP(B217,Einstellungen!$B$7:$C$122,2,FALSE),"")</f>
        <v/>
      </c>
      <c r="F217" s="69"/>
      <c r="G217" s="69"/>
      <c r="H217" s="69"/>
      <c r="I217" s="70"/>
      <c r="J217" s="69"/>
      <c r="K217" s="69"/>
      <c r="L217" s="69"/>
      <c r="M217" s="69"/>
      <c r="N217" s="69"/>
      <c r="O217" s="69"/>
      <c r="P217" s="20" t="str">
        <f>IFERROR(VLOOKUP(B217,Einstellungen!$G$7:$H$372,2,FALSE),"")</f>
        <v/>
      </c>
    </row>
    <row r="218" spans="1:16" ht="26.1" customHeight="1">
      <c r="A218" s="105"/>
      <c r="B218" s="19">
        <f t="shared" si="12"/>
        <v>45491</v>
      </c>
      <c r="C218" s="15" t="str">
        <f t="shared" si="11"/>
        <v>Do</v>
      </c>
      <c r="D218" s="16" t="str">
        <f t="shared" si="10"/>
        <v/>
      </c>
      <c r="E218" s="41" t="str">
        <f>IFERROR(VLOOKUP(B218,Einstellungen!$B$7:$C$122,2,FALSE),"")</f>
        <v/>
      </c>
      <c r="F218" s="69"/>
      <c r="G218" s="69"/>
      <c r="H218" s="69"/>
      <c r="I218" s="70"/>
      <c r="J218" s="69"/>
      <c r="K218" s="69"/>
      <c r="L218" s="69"/>
      <c r="M218" s="69"/>
      <c r="N218" s="69"/>
      <c r="O218" s="69"/>
      <c r="P218" s="20" t="str">
        <f>IFERROR(VLOOKUP(B218,Einstellungen!$G$7:$H$372,2,FALSE),"")</f>
        <v/>
      </c>
    </row>
    <row r="219" spans="1:16" ht="26.1" customHeight="1">
      <c r="A219" s="105"/>
      <c r="B219" s="19">
        <f t="shared" si="12"/>
        <v>45492</v>
      </c>
      <c r="C219" s="15" t="str">
        <f t="shared" si="11"/>
        <v>Fr</v>
      </c>
      <c r="D219" s="16" t="str">
        <f t="shared" si="10"/>
        <v/>
      </c>
      <c r="E219" s="41" t="str">
        <f>IFERROR(VLOOKUP(B219,Einstellungen!$B$7:$C$122,2,FALSE),"")</f>
        <v/>
      </c>
      <c r="F219" s="69"/>
      <c r="G219" s="69"/>
      <c r="H219" s="69"/>
      <c r="I219" s="70"/>
      <c r="J219" s="69"/>
      <c r="K219" s="69"/>
      <c r="L219" s="69"/>
      <c r="M219" s="69"/>
      <c r="N219" s="69"/>
      <c r="O219" s="69"/>
      <c r="P219" s="20" t="str">
        <f>IFERROR(VLOOKUP(B219,Einstellungen!$G$7:$H$372,2,FALSE),"")</f>
        <v/>
      </c>
    </row>
    <row r="220" spans="1:16" ht="26.1" customHeight="1">
      <c r="A220" s="105"/>
      <c r="B220" s="19">
        <f t="shared" si="12"/>
        <v>45493</v>
      </c>
      <c r="C220" s="15" t="str">
        <f t="shared" si="11"/>
        <v>Sa</v>
      </c>
      <c r="D220" s="16" t="str">
        <f t="shared" si="10"/>
        <v/>
      </c>
      <c r="E220" s="41" t="str">
        <f>IFERROR(VLOOKUP(B220,Einstellungen!$B$7:$C$122,2,FALSE),"")</f>
        <v/>
      </c>
      <c r="F220" s="69"/>
      <c r="G220" s="69"/>
      <c r="H220" s="69"/>
      <c r="I220" s="70"/>
      <c r="J220" s="69"/>
      <c r="K220" s="69"/>
      <c r="L220" s="69"/>
      <c r="M220" s="69"/>
      <c r="N220" s="69"/>
      <c r="O220" s="69"/>
      <c r="P220" s="20" t="str">
        <f>IFERROR(VLOOKUP(B220,Einstellungen!$G$7:$H$372,2,FALSE),"")</f>
        <v/>
      </c>
    </row>
    <row r="221" spans="1:16" ht="26.1" customHeight="1">
      <c r="A221" s="105"/>
      <c r="B221" s="19">
        <f t="shared" si="12"/>
        <v>45494</v>
      </c>
      <c r="C221" s="15" t="str">
        <f t="shared" si="11"/>
        <v>So</v>
      </c>
      <c r="D221" s="16" t="str">
        <f t="shared" si="10"/>
        <v/>
      </c>
      <c r="E221" s="41" t="str">
        <f>IFERROR(VLOOKUP(B221,Einstellungen!$B$7:$C$122,2,FALSE),"")</f>
        <v/>
      </c>
      <c r="F221" s="69"/>
      <c r="G221" s="69"/>
      <c r="H221" s="69"/>
      <c r="I221" s="70"/>
      <c r="J221" s="69"/>
      <c r="K221" s="69"/>
      <c r="L221" s="69"/>
      <c r="M221" s="69"/>
      <c r="N221" s="69"/>
      <c r="O221" s="69"/>
      <c r="P221" s="20" t="str">
        <f>IFERROR(VLOOKUP(B221,Einstellungen!$G$7:$H$372,2,FALSE),"")</f>
        <v/>
      </c>
    </row>
    <row r="222" spans="1:16" ht="26.1" customHeight="1">
      <c r="A222" s="105"/>
      <c r="B222" s="19">
        <f t="shared" si="12"/>
        <v>45495</v>
      </c>
      <c r="C222" s="15" t="str">
        <f t="shared" si="11"/>
        <v>Mo</v>
      </c>
      <c r="D222" s="16">
        <f t="shared" si="10"/>
        <v>30</v>
      </c>
      <c r="E222" s="41" t="str">
        <f>IFERROR(VLOOKUP(B222,Einstellungen!$B$7:$C$122,2,FALSE),"")</f>
        <v/>
      </c>
      <c r="F222" s="69"/>
      <c r="G222" s="69"/>
      <c r="H222" s="69"/>
      <c r="I222" s="70"/>
      <c r="J222" s="69"/>
      <c r="K222" s="69"/>
      <c r="L222" s="69"/>
      <c r="M222" s="69"/>
      <c r="N222" s="69"/>
      <c r="O222" s="69"/>
      <c r="P222" s="20" t="str">
        <f>IFERROR(VLOOKUP(B222,Einstellungen!$G$7:$H$372,2,FALSE),"")</f>
        <v/>
      </c>
    </row>
    <row r="223" spans="1:16" ht="26.1" customHeight="1">
      <c r="A223" s="105"/>
      <c r="B223" s="19">
        <f t="shared" si="12"/>
        <v>45496</v>
      </c>
      <c r="C223" s="15" t="str">
        <f t="shared" si="11"/>
        <v>Di</v>
      </c>
      <c r="D223" s="16" t="str">
        <f t="shared" si="10"/>
        <v/>
      </c>
      <c r="E223" s="41" t="str">
        <f>IFERROR(VLOOKUP(B223,Einstellungen!$B$7:$C$122,2,FALSE),"")</f>
        <v/>
      </c>
      <c r="F223" s="69"/>
      <c r="G223" s="69"/>
      <c r="H223" s="69"/>
      <c r="I223" s="70"/>
      <c r="J223" s="69"/>
      <c r="K223" s="69"/>
      <c r="L223" s="69"/>
      <c r="M223" s="69"/>
      <c r="N223" s="69"/>
      <c r="O223" s="69"/>
      <c r="P223" s="20" t="str">
        <f>IFERROR(VLOOKUP(B223,Einstellungen!$G$7:$H$372,2,FALSE),"")</f>
        <v/>
      </c>
    </row>
    <row r="224" spans="1:16" ht="26.1" customHeight="1">
      <c r="A224" s="105"/>
      <c r="B224" s="19">
        <f t="shared" si="12"/>
        <v>45497</v>
      </c>
      <c r="C224" s="15" t="str">
        <f t="shared" si="11"/>
        <v>Mi</v>
      </c>
      <c r="D224" s="16" t="str">
        <f t="shared" si="10"/>
        <v/>
      </c>
      <c r="E224" s="41" t="str">
        <f>IFERROR(VLOOKUP(B224,Einstellungen!$B$7:$C$122,2,FALSE),"")</f>
        <v/>
      </c>
      <c r="F224" s="69"/>
      <c r="G224" s="69"/>
      <c r="H224" s="69"/>
      <c r="I224" s="70"/>
      <c r="J224" s="69"/>
      <c r="K224" s="69"/>
      <c r="L224" s="69"/>
      <c r="M224" s="69"/>
      <c r="N224" s="69"/>
      <c r="O224" s="69"/>
      <c r="P224" s="20" t="str">
        <f>IFERROR(VLOOKUP(B224,Einstellungen!$G$7:$H$372,2,FALSE),"")</f>
        <v/>
      </c>
    </row>
    <row r="225" spans="1:16" ht="26.1" customHeight="1">
      <c r="A225" s="105"/>
      <c r="B225" s="19">
        <f t="shared" si="12"/>
        <v>45498</v>
      </c>
      <c r="C225" s="15" t="str">
        <f t="shared" si="11"/>
        <v>Do</v>
      </c>
      <c r="D225" s="16" t="str">
        <f t="shared" si="10"/>
        <v/>
      </c>
      <c r="E225" s="41" t="str">
        <f>IFERROR(VLOOKUP(B225,Einstellungen!$B$7:$C$122,2,FALSE),"")</f>
        <v/>
      </c>
      <c r="F225" s="69"/>
      <c r="G225" s="69"/>
      <c r="H225" s="69"/>
      <c r="I225" s="70"/>
      <c r="J225" s="69"/>
      <c r="K225" s="69"/>
      <c r="L225" s="69"/>
      <c r="M225" s="69"/>
      <c r="N225" s="69"/>
      <c r="O225" s="69"/>
      <c r="P225" s="20" t="str">
        <f>IFERROR(VLOOKUP(B225,Einstellungen!$G$7:$H$372,2,FALSE),"")</f>
        <v/>
      </c>
    </row>
    <row r="226" spans="1:16" ht="26.1" customHeight="1">
      <c r="A226" s="105"/>
      <c r="B226" s="19">
        <f t="shared" si="12"/>
        <v>45499</v>
      </c>
      <c r="C226" s="15" t="str">
        <f t="shared" si="11"/>
        <v>Fr</v>
      </c>
      <c r="D226" s="16" t="str">
        <f t="shared" si="10"/>
        <v/>
      </c>
      <c r="E226" s="41" t="str">
        <f>IFERROR(VLOOKUP(B226,Einstellungen!$B$7:$C$122,2,FALSE),"")</f>
        <v/>
      </c>
      <c r="F226" s="69"/>
      <c r="G226" s="69"/>
      <c r="H226" s="69"/>
      <c r="I226" s="70"/>
      <c r="J226" s="69"/>
      <c r="K226" s="69"/>
      <c r="L226" s="69"/>
      <c r="M226" s="69"/>
      <c r="N226" s="69"/>
      <c r="O226" s="69"/>
      <c r="P226" s="20" t="str">
        <f>IFERROR(VLOOKUP(B226,Einstellungen!$G$7:$H$372,2,FALSE),"")</f>
        <v/>
      </c>
    </row>
    <row r="227" spans="1:16" ht="26.1" customHeight="1">
      <c r="A227" s="105"/>
      <c r="B227" s="19">
        <f t="shared" si="12"/>
        <v>45500</v>
      </c>
      <c r="C227" s="15" t="str">
        <f t="shared" si="11"/>
        <v>Sa</v>
      </c>
      <c r="D227" s="16" t="str">
        <f t="shared" si="10"/>
        <v/>
      </c>
      <c r="E227" s="41" t="str">
        <f>IFERROR(VLOOKUP(B227,Einstellungen!$B$7:$C$122,2,FALSE),"")</f>
        <v/>
      </c>
      <c r="F227" s="69"/>
      <c r="G227" s="69"/>
      <c r="H227" s="69"/>
      <c r="I227" s="70"/>
      <c r="J227" s="69"/>
      <c r="K227" s="69"/>
      <c r="L227" s="69"/>
      <c r="M227" s="69"/>
      <c r="N227" s="69"/>
      <c r="O227" s="69"/>
      <c r="P227" s="20" t="str">
        <f>IFERROR(VLOOKUP(B227,Einstellungen!$G$7:$H$372,2,FALSE),"")</f>
        <v/>
      </c>
    </row>
    <row r="228" spans="1:16" ht="26.1" customHeight="1">
      <c r="A228" s="105"/>
      <c r="B228" s="19">
        <f t="shared" si="12"/>
        <v>45501</v>
      </c>
      <c r="C228" s="15" t="str">
        <f t="shared" si="11"/>
        <v>So</v>
      </c>
      <c r="D228" s="16" t="str">
        <f t="shared" si="10"/>
        <v/>
      </c>
      <c r="E228" s="41" t="str">
        <f>IFERROR(VLOOKUP(B228,Einstellungen!$B$7:$C$122,2,FALSE),"")</f>
        <v/>
      </c>
      <c r="F228" s="69"/>
      <c r="G228" s="69"/>
      <c r="H228" s="69"/>
      <c r="I228" s="70"/>
      <c r="J228" s="69"/>
      <c r="K228" s="69"/>
      <c r="L228" s="69"/>
      <c r="M228" s="69"/>
      <c r="N228" s="69"/>
      <c r="O228" s="69"/>
      <c r="P228" s="20" t="str">
        <f>IFERROR(VLOOKUP(B228,Einstellungen!$G$7:$H$372,2,FALSE),"")</f>
        <v/>
      </c>
    </row>
    <row r="229" spans="1:16" ht="26.1" customHeight="1">
      <c r="A229" s="105"/>
      <c r="B229" s="19">
        <f t="shared" si="12"/>
        <v>45502</v>
      </c>
      <c r="C229" s="15" t="str">
        <f t="shared" si="11"/>
        <v>Mo</v>
      </c>
      <c r="D229" s="16">
        <f t="shared" si="10"/>
        <v>31</v>
      </c>
      <c r="E229" s="41" t="str">
        <f>IFERROR(VLOOKUP(B229,Einstellungen!$B$7:$C$122,2,FALSE),"")</f>
        <v/>
      </c>
      <c r="F229" s="69"/>
      <c r="G229" s="69"/>
      <c r="H229" s="69"/>
      <c r="I229" s="70"/>
      <c r="J229" s="69"/>
      <c r="K229" s="69"/>
      <c r="L229" s="69"/>
      <c r="M229" s="69"/>
      <c r="N229" s="69"/>
      <c r="O229" s="69"/>
      <c r="P229" s="20" t="str">
        <f>IFERROR(VLOOKUP(B229,Einstellungen!$G$7:$H$372,2,FALSE),"")</f>
        <v/>
      </c>
    </row>
    <row r="230" spans="1:16" ht="26.1" customHeight="1">
      <c r="A230" s="105"/>
      <c r="B230" s="19">
        <f t="shared" si="12"/>
        <v>45503</v>
      </c>
      <c r="C230" s="15" t="str">
        <f t="shared" si="11"/>
        <v>Di</v>
      </c>
      <c r="D230" s="16" t="str">
        <f t="shared" si="10"/>
        <v/>
      </c>
      <c r="E230" s="41" t="str">
        <f>IFERROR(VLOOKUP(B230,Einstellungen!$B$7:$C$122,2,FALSE),"")</f>
        <v/>
      </c>
      <c r="F230" s="69"/>
      <c r="G230" s="69"/>
      <c r="H230" s="69"/>
      <c r="I230" s="70"/>
      <c r="J230" s="69"/>
      <c r="K230" s="69"/>
      <c r="L230" s="69"/>
      <c r="M230" s="69"/>
      <c r="N230" s="69"/>
      <c r="O230" s="69"/>
      <c r="P230" s="20" t="str">
        <f>IFERROR(VLOOKUP(B230,Einstellungen!$G$7:$H$372,2,FALSE),"")</f>
        <v/>
      </c>
    </row>
    <row r="231" spans="1:16" ht="26.1" customHeight="1">
      <c r="A231" s="105"/>
      <c r="B231" s="19">
        <f t="shared" si="12"/>
        <v>45504</v>
      </c>
      <c r="C231" s="15" t="str">
        <f t="shared" si="11"/>
        <v>Mi</v>
      </c>
      <c r="D231" s="16" t="str">
        <f t="shared" si="10"/>
        <v/>
      </c>
      <c r="E231" s="41" t="str">
        <f>IFERROR(VLOOKUP(B231,Einstellungen!$B$7:$C$122,2,FALSE),"")</f>
        <v/>
      </c>
      <c r="F231" s="69"/>
      <c r="G231" s="69"/>
      <c r="H231" s="69"/>
      <c r="I231" s="70"/>
      <c r="J231" s="69"/>
      <c r="K231" s="69"/>
      <c r="L231" s="69"/>
      <c r="M231" s="69"/>
      <c r="N231" s="69"/>
      <c r="O231" s="69"/>
      <c r="P231" s="20" t="str">
        <f>IFERROR(VLOOKUP(B231,Einstellungen!$G$7:$H$372,2,FALSE),"")</f>
        <v/>
      </c>
    </row>
    <row r="232" spans="1:16" ht="25.5" customHeight="1" thickBot="1">
      <c r="A232" s="105"/>
      <c r="B232" s="109"/>
      <c r="C232" s="110"/>
      <c r="D232" s="110"/>
      <c r="E232" s="24"/>
      <c r="F232" s="24"/>
      <c r="G232" s="25"/>
      <c r="H232" s="25"/>
      <c r="I232" s="25"/>
      <c r="J232" s="26"/>
      <c r="K232" s="26"/>
      <c r="L232" s="26"/>
      <c r="M232" s="26"/>
      <c r="N232" s="26"/>
      <c r="O232" s="26"/>
      <c r="P232" s="27"/>
    </row>
    <row r="233" spans="1:16" ht="26.1" customHeight="1" thickTop="1" thickBot="1">
      <c r="A233" s="105" t="s">
        <v>105</v>
      </c>
      <c r="B233" s="102" t="str">
        <f>TEXT(B234,"MMMM")&amp;" "&amp;Kalenderjahr</f>
        <v>August 2024</v>
      </c>
      <c r="C233" s="103"/>
      <c r="D233" s="103"/>
      <c r="E233" s="103"/>
      <c r="F233" s="103"/>
      <c r="G233" s="103"/>
      <c r="H233" s="103"/>
      <c r="I233" s="103"/>
      <c r="J233" s="103"/>
      <c r="K233" s="103"/>
      <c r="L233" s="103"/>
      <c r="M233" s="103"/>
      <c r="N233" s="103"/>
      <c r="O233" s="103"/>
      <c r="P233" s="104"/>
    </row>
    <row r="234" spans="1:16" ht="26.1" customHeight="1">
      <c r="A234" s="105"/>
      <c r="B234" s="18">
        <f>B231+1</f>
        <v>45505</v>
      </c>
      <c r="C234" s="3" t="str">
        <f t="shared" si="11"/>
        <v>Do</v>
      </c>
      <c r="D234" s="4" t="str">
        <f t="shared" si="10"/>
        <v/>
      </c>
      <c r="E234" s="40" t="str">
        <f>IFERROR(VLOOKUP(B234,Einstellungen!$B$7:$C$122,2,FALSE),"")</f>
        <v/>
      </c>
      <c r="F234" s="69"/>
      <c r="G234" s="69"/>
      <c r="H234" s="69"/>
      <c r="I234" s="70"/>
      <c r="J234" s="69"/>
      <c r="K234" s="69"/>
      <c r="L234" s="69"/>
      <c r="M234" s="69"/>
      <c r="N234" s="69"/>
      <c r="O234" s="69"/>
      <c r="P234" s="20" t="str">
        <f>IFERROR(VLOOKUP(B234,Einstellungen!$G$7:$H$372,2,FALSE),"")</f>
        <v/>
      </c>
    </row>
    <row r="235" spans="1:16" ht="26.1" customHeight="1">
      <c r="A235" s="105"/>
      <c r="B235" s="18">
        <f t="shared" si="12"/>
        <v>45506</v>
      </c>
      <c r="C235" s="3" t="str">
        <f t="shared" si="11"/>
        <v>Fr</v>
      </c>
      <c r="D235" s="4" t="str">
        <f t="shared" si="10"/>
        <v/>
      </c>
      <c r="E235" s="40" t="str">
        <f>IFERROR(VLOOKUP(B235,Einstellungen!$B$7:$C$122,2,FALSE),"")</f>
        <v/>
      </c>
      <c r="F235" s="69"/>
      <c r="G235" s="69"/>
      <c r="H235" s="69"/>
      <c r="I235" s="70"/>
      <c r="J235" s="69"/>
      <c r="K235" s="69"/>
      <c r="L235" s="69"/>
      <c r="M235" s="69"/>
      <c r="N235" s="69"/>
      <c r="O235" s="69"/>
      <c r="P235" s="20" t="str">
        <f>IFERROR(VLOOKUP(B235,Einstellungen!$G$7:$H$372,2,FALSE),"")</f>
        <v/>
      </c>
    </row>
    <row r="236" spans="1:16" ht="26.1" customHeight="1">
      <c r="A236" s="105"/>
      <c r="B236" s="18">
        <f t="shared" si="12"/>
        <v>45507</v>
      </c>
      <c r="C236" s="3" t="str">
        <f t="shared" si="11"/>
        <v>Sa</v>
      </c>
      <c r="D236" s="4" t="str">
        <f t="shared" si="10"/>
        <v/>
      </c>
      <c r="E236" s="40" t="str">
        <f>IFERROR(VLOOKUP(B236,Einstellungen!$B$7:$C$122,2,FALSE),"")</f>
        <v/>
      </c>
      <c r="F236" s="69"/>
      <c r="G236" s="69"/>
      <c r="H236" s="69"/>
      <c r="I236" s="70"/>
      <c r="J236" s="69"/>
      <c r="K236" s="69"/>
      <c r="L236" s="69"/>
      <c r="M236" s="69"/>
      <c r="N236" s="69"/>
      <c r="O236" s="69"/>
      <c r="P236" s="20" t="str">
        <f>IFERROR(VLOOKUP(B236,Einstellungen!$G$7:$H$372,2,FALSE),"")</f>
        <v/>
      </c>
    </row>
    <row r="237" spans="1:16" ht="26.1" customHeight="1">
      <c r="A237" s="105"/>
      <c r="B237" s="18">
        <f t="shared" si="12"/>
        <v>45508</v>
      </c>
      <c r="C237" s="3" t="str">
        <f t="shared" si="11"/>
        <v>So</v>
      </c>
      <c r="D237" s="4" t="str">
        <f t="shared" si="10"/>
        <v/>
      </c>
      <c r="E237" s="40" t="str">
        <f>IFERROR(VLOOKUP(B237,Einstellungen!$B$7:$C$122,2,FALSE),"")</f>
        <v/>
      </c>
      <c r="F237" s="69"/>
      <c r="G237" s="69"/>
      <c r="H237" s="69"/>
      <c r="I237" s="70"/>
      <c r="J237" s="69"/>
      <c r="K237" s="69"/>
      <c r="L237" s="69"/>
      <c r="M237" s="69"/>
      <c r="N237" s="69"/>
      <c r="O237" s="69"/>
      <c r="P237" s="20" t="str">
        <f>IFERROR(VLOOKUP(B237,Einstellungen!$G$7:$H$372,2,FALSE),"")</f>
        <v/>
      </c>
    </row>
    <row r="238" spans="1:16" ht="26.1" customHeight="1">
      <c r="A238" s="105"/>
      <c r="B238" s="18">
        <f t="shared" si="12"/>
        <v>45509</v>
      </c>
      <c r="C238" s="3" t="str">
        <f t="shared" si="11"/>
        <v>Mo</v>
      </c>
      <c r="D238" s="4">
        <f t="shared" si="10"/>
        <v>32</v>
      </c>
      <c r="E238" s="40" t="str">
        <f>IFERROR(VLOOKUP(B238,Einstellungen!$B$7:$C$122,2,FALSE),"")</f>
        <v/>
      </c>
      <c r="F238" s="69"/>
      <c r="G238" s="69"/>
      <c r="H238" s="69"/>
      <c r="I238" s="70"/>
      <c r="J238" s="69"/>
      <c r="K238" s="69"/>
      <c r="L238" s="69"/>
      <c r="M238" s="69"/>
      <c r="N238" s="69"/>
      <c r="O238" s="69"/>
      <c r="P238" s="20" t="str">
        <f>IFERROR(VLOOKUP(B238,Einstellungen!$G$7:$H$372,2,FALSE),"")</f>
        <v/>
      </c>
    </row>
    <row r="239" spans="1:16" ht="26.1" customHeight="1">
      <c r="A239" s="105"/>
      <c r="B239" s="18">
        <f t="shared" si="12"/>
        <v>45510</v>
      </c>
      <c r="C239" s="3" t="str">
        <f t="shared" si="11"/>
        <v>Di</v>
      </c>
      <c r="D239" s="4" t="str">
        <f t="shared" si="10"/>
        <v/>
      </c>
      <c r="E239" s="40" t="str">
        <f>IFERROR(VLOOKUP(B239,Einstellungen!$B$7:$C$122,2,FALSE),"")</f>
        <v/>
      </c>
      <c r="F239" s="69"/>
      <c r="G239" s="69"/>
      <c r="H239" s="69"/>
      <c r="I239" s="70"/>
      <c r="J239" s="69"/>
      <c r="K239" s="69"/>
      <c r="L239" s="69"/>
      <c r="M239" s="69"/>
      <c r="N239" s="69"/>
      <c r="O239" s="69"/>
      <c r="P239" s="20" t="str">
        <f>IFERROR(VLOOKUP(B239,Einstellungen!$G$7:$H$372,2,FALSE),"")</f>
        <v/>
      </c>
    </row>
    <row r="240" spans="1:16" ht="26.1" customHeight="1">
      <c r="A240" s="105"/>
      <c r="B240" s="18">
        <f t="shared" si="12"/>
        <v>45511</v>
      </c>
      <c r="C240" s="3" t="str">
        <f t="shared" si="11"/>
        <v>Mi</v>
      </c>
      <c r="D240" s="4" t="str">
        <f t="shared" si="10"/>
        <v/>
      </c>
      <c r="E240" s="40" t="str">
        <f>IFERROR(VLOOKUP(B240,Einstellungen!$B$7:$C$122,2,FALSE),"")</f>
        <v/>
      </c>
      <c r="F240" s="69"/>
      <c r="G240" s="69"/>
      <c r="H240" s="69"/>
      <c r="I240" s="70"/>
      <c r="J240" s="69"/>
      <c r="K240" s="69"/>
      <c r="L240" s="69"/>
      <c r="M240" s="69"/>
      <c r="N240" s="69"/>
      <c r="O240" s="69"/>
      <c r="P240" s="20" t="str">
        <f>IFERROR(VLOOKUP(B240,Einstellungen!$G$7:$H$372,2,FALSE),"")</f>
        <v/>
      </c>
    </row>
    <row r="241" spans="1:16" ht="26.1" customHeight="1">
      <c r="A241" s="105"/>
      <c r="B241" s="18">
        <f t="shared" si="12"/>
        <v>45512</v>
      </c>
      <c r="C241" s="3" t="str">
        <f t="shared" si="11"/>
        <v>Do</v>
      </c>
      <c r="D241" s="4" t="str">
        <f t="shared" si="10"/>
        <v/>
      </c>
      <c r="E241" s="40" t="str">
        <f>IFERROR(VLOOKUP(B241,Einstellungen!$B$7:$C$122,2,FALSE),"")</f>
        <v/>
      </c>
      <c r="F241" s="69"/>
      <c r="G241" s="69"/>
      <c r="H241" s="69"/>
      <c r="I241" s="70"/>
      <c r="J241" s="69"/>
      <c r="K241" s="69"/>
      <c r="L241" s="69"/>
      <c r="M241" s="69"/>
      <c r="N241" s="69"/>
      <c r="O241" s="69"/>
      <c r="P241" s="20" t="str">
        <f>IFERROR(VLOOKUP(B241,Einstellungen!$G$7:$H$372,2,FALSE),"")</f>
        <v/>
      </c>
    </row>
    <row r="242" spans="1:16" ht="26.1" customHeight="1">
      <c r="A242" s="105"/>
      <c r="B242" s="18">
        <f t="shared" si="12"/>
        <v>45513</v>
      </c>
      <c r="C242" s="3" t="str">
        <f t="shared" si="11"/>
        <v>Fr</v>
      </c>
      <c r="D242" s="4" t="str">
        <f t="shared" si="10"/>
        <v/>
      </c>
      <c r="E242" s="40" t="str">
        <f>IFERROR(VLOOKUP(B242,Einstellungen!$B$7:$C$122,2,FALSE),"")</f>
        <v/>
      </c>
      <c r="F242" s="69"/>
      <c r="G242" s="69"/>
      <c r="H242" s="69"/>
      <c r="I242" s="70"/>
      <c r="J242" s="69"/>
      <c r="K242" s="69"/>
      <c r="L242" s="69"/>
      <c r="M242" s="69"/>
      <c r="N242" s="69"/>
      <c r="O242" s="69"/>
      <c r="P242" s="20" t="str">
        <f>IFERROR(VLOOKUP(B242,Einstellungen!$G$7:$H$372,2,FALSE),"")</f>
        <v/>
      </c>
    </row>
    <row r="243" spans="1:16" ht="26.1" customHeight="1">
      <c r="A243" s="105"/>
      <c r="B243" s="18">
        <f t="shared" si="12"/>
        <v>45514</v>
      </c>
      <c r="C243" s="3" t="str">
        <f t="shared" si="11"/>
        <v>Sa</v>
      </c>
      <c r="D243" s="4" t="str">
        <f t="shared" si="10"/>
        <v/>
      </c>
      <c r="E243" s="40" t="str">
        <f>IFERROR(VLOOKUP(B243,Einstellungen!$B$7:$C$122,2,FALSE),"")</f>
        <v/>
      </c>
      <c r="F243" s="69"/>
      <c r="G243" s="69"/>
      <c r="H243" s="69"/>
      <c r="I243" s="70"/>
      <c r="J243" s="69"/>
      <c r="K243" s="69"/>
      <c r="L243" s="69"/>
      <c r="M243" s="69"/>
      <c r="N243" s="69"/>
      <c r="O243" s="69"/>
      <c r="P243" s="20" t="str">
        <f>IFERROR(VLOOKUP(B243,Einstellungen!$G$7:$H$372,2,FALSE),"")</f>
        <v/>
      </c>
    </row>
    <row r="244" spans="1:16" ht="26.1" customHeight="1">
      <c r="A244" s="105"/>
      <c r="B244" s="18">
        <f t="shared" si="12"/>
        <v>45515</v>
      </c>
      <c r="C244" s="3" t="str">
        <f t="shared" si="11"/>
        <v>So</v>
      </c>
      <c r="D244" s="4" t="str">
        <f t="shared" si="10"/>
        <v/>
      </c>
      <c r="E244" s="40" t="str">
        <f>IFERROR(VLOOKUP(B244,Einstellungen!$B$7:$C$122,2,FALSE),"")</f>
        <v/>
      </c>
      <c r="F244" s="69"/>
      <c r="G244" s="69"/>
      <c r="H244" s="69"/>
      <c r="I244" s="70"/>
      <c r="J244" s="69"/>
      <c r="K244" s="69"/>
      <c r="L244" s="69"/>
      <c r="M244" s="69"/>
      <c r="N244" s="69"/>
      <c r="O244" s="69"/>
      <c r="P244" s="20" t="str">
        <f>IFERROR(VLOOKUP(B244,Einstellungen!$G$7:$H$372,2,FALSE),"")</f>
        <v/>
      </c>
    </row>
    <row r="245" spans="1:16" ht="26.1" customHeight="1">
      <c r="A245" s="105"/>
      <c r="B245" s="18">
        <f t="shared" si="12"/>
        <v>45516</v>
      </c>
      <c r="C245" s="3" t="str">
        <f t="shared" si="11"/>
        <v>Mo</v>
      </c>
      <c r="D245" s="4">
        <f t="shared" si="10"/>
        <v>33</v>
      </c>
      <c r="E245" s="40" t="str">
        <f>IFERROR(VLOOKUP(B245,Einstellungen!$B$7:$C$122,2,FALSE),"")</f>
        <v/>
      </c>
      <c r="F245" s="69"/>
      <c r="G245" s="69"/>
      <c r="H245" s="69"/>
      <c r="I245" s="70"/>
      <c r="J245" s="69"/>
      <c r="K245" s="69"/>
      <c r="L245" s="69"/>
      <c r="M245" s="69"/>
      <c r="N245" s="69"/>
      <c r="O245" s="69"/>
      <c r="P245" s="20" t="str">
        <f>IFERROR(VLOOKUP(B245,Einstellungen!$G$7:$H$372,2,FALSE),"")</f>
        <v/>
      </c>
    </row>
    <row r="246" spans="1:16" ht="26.1" customHeight="1">
      <c r="A246" s="105"/>
      <c r="B246" s="18">
        <f t="shared" si="12"/>
        <v>45517</v>
      </c>
      <c r="C246" s="3" t="str">
        <f t="shared" si="11"/>
        <v>Di</v>
      </c>
      <c r="D246" s="4" t="str">
        <f t="shared" si="10"/>
        <v/>
      </c>
      <c r="E246" s="40" t="str">
        <f>IFERROR(VLOOKUP(B246,Einstellungen!$B$7:$C$122,2,FALSE),"")</f>
        <v/>
      </c>
      <c r="F246" s="69"/>
      <c r="G246" s="69"/>
      <c r="H246" s="69"/>
      <c r="I246" s="70"/>
      <c r="J246" s="69"/>
      <c r="K246" s="69"/>
      <c r="L246" s="69"/>
      <c r="M246" s="69"/>
      <c r="N246" s="69"/>
      <c r="O246" s="69"/>
      <c r="P246" s="20" t="str">
        <f>IFERROR(VLOOKUP(B246,Einstellungen!$G$7:$H$372,2,FALSE),"")</f>
        <v/>
      </c>
    </row>
    <row r="247" spans="1:16" ht="26.1" customHeight="1">
      <c r="A247" s="105"/>
      <c r="B247" s="18">
        <f t="shared" si="12"/>
        <v>45518</v>
      </c>
      <c r="C247" s="3" t="str">
        <f t="shared" si="11"/>
        <v>Mi</v>
      </c>
      <c r="D247" s="4" t="str">
        <f t="shared" si="10"/>
        <v/>
      </c>
      <c r="E247" s="40" t="str">
        <f>IFERROR(VLOOKUP(B247,Einstellungen!$B$7:$C$122,2,FALSE),"")</f>
        <v/>
      </c>
      <c r="F247" s="69"/>
      <c r="G247" s="69"/>
      <c r="H247" s="69"/>
      <c r="I247" s="70"/>
      <c r="J247" s="69"/>
      <c r="K247" s="69"/>
      <c r="L247" s="69"/>
      <c r="M247" s="69"/>
      <c r="N247" s="69"/>
      <c r="O247" s="69"/>
      <c r="P247" s="20" t="str">
        <f>IFERROR(VLOOKUP(B247,Einstellungen!$G$7:$H$372,2,FALSE),"")</f>
        <v/>
      </c>
    </row>
    <row r="248" spans="1:16" ht="26.1" customHeight="1">
      <c r="A248" s="105"/>
      <c r="B248" s="18">
        <f t="shared" si="12"/>
        <v>45519</v>
      </c>
      <c r="C248" s="3" t="str">
        <f t="shared" si="11"/>
        <v>Do</v>
      </c>
      <c r="D248" s="4" t="str">
        <f t="shared" si="10"/>
        <v/>
      </c>
      <c r="E248" s="40" t="str">
        <f>IFERROR(VLOOKUP(B248,Einstellungen!$B$7:$C$122,2,FALSE),"")</f>
        <v/>
      </c>
      <c r="F248" s="69"/>
      <c r="G248" s="69"/>
      <c r="H248" s="69"/>
      <c r="I248" s="70"/>
      <c r="J248" s="69"/>
      <c r="K248" s="69"/>
      <c r="L248" s="69"/>
      <c r="M248" s="69"/>
      <c r="N248" s="69"/>
      <c r="O248" s="69"/>
      <c r="P248" s="20" t="str">
        <f>IFERROR(VLOOKUP(B248,Einstellungen!$G$7:$H$372,2,FALSE),"")</f>
        <v/>
      </c>
    </row>
    <row r="249" spans="1:16" ht="26.1" customHeight="1">
      <c r="A249" s="105"/>
      <c r="B249" s="18">
        <f t="shared" si="12"/>
        <v>45520</v>
      </c>
      <c r="C249" s="3" t="str">
        <f t="shared" si="11"/>
        <v>Fr</v>
      </c>
      <c r="D249" s="4" t="str">
        <f t="shared" si="10"/>
        <v/>
      </c>
      <c r="E249" s="40" t="str">
        <f>IFERROR(VLOOKUP(B249,Einstellungen!$B$7:$C$122,2,FALSE),"")</f>
        <v/>
      </c>
      <c r="F249" s="69"/>
      <c r="G249" s="69"/>
      <c r="H249" s="69"/>
      <c r="I249" s="70"/>
      <c r="J249" s="69"/>
      <c r="K249" s="69"/>
      <c r="L249" s="69"/>
      <c r="M249" s="69"/>
      <c r="N249" s="69"/>
      <c r="O249" s="69"/>
      <c r="P249" s="20" t="str">
        <f>IFERROR(VLOOKUP(B249,Einstellungen!$G$7:$H$372,2,FALSE),"")</f>
        <v/>
      </c>
    </row>
    <row r="250" spans="1:16" ht="26.1" customHeight="1">
      <c r="A250" s="105"/>
      <c r="B250" s="18">
        <f t="shared" si="12"/>
        <v>45521</v>
      </c>
      <c r="C250" s="3" t="str">
        <f t="shared" si="11"/>
        <v>Sa</v>
      </c>
      <c r="D250" s="4" t="str">
        <f t="shared" si="10"/>
        <v/>
      </c>
      <c r="E250" s="40" t="str">
        <f>IFERROR(VLOOKUP(B250,Einstellungen!$B$7:$C$122,2,FALSE),"")</f>
        <v/>
      </c>
      <c r="F250" s="69"/>
      <c r="G250" s="69"/>
      <c r="H250" s="69"/>
      <c r="I250" s="70"/>
      <c r="J250" s="69"/>
      <c r="K250" s="69"/>
      <c r="L250" s="69"/>
      <c r="M250" s="69"/>
      <c r="N250" s="69"/>
      <c r="O250" s="69"/>
      <c r="P250" s="20" t="str">
        <f>IFERROR(VLOOKUP(B250,Einstellungen!$G$7:$H$372,2,FALSE),"")</f>
        <v/>
      </c>
    </row>
    <row r="251" spans="1:16" ht="26.1" customHeight="1">
      <c r="A251" s="105"/>
      <c r="B251" s="18">
        <f t="shared" si="12"/>
        <v>45522</v>
      </c>
      <c r="C251" s="3" t="str">
        <f t="shared" si="11"/>
        <v>So</v>
      </c>
      <c r="D251" s="4" t="str">
        <f t="shared" si="10"/>
        <v/>
      </c>
      <c r="E251" s="40" t="str">
        <f>IFERROR(VLOOKUP(B251,Einstellungen!$B$7:$C$122,2,FALSE),"")</f>
        <v/>
      </c>
      <c r="F251" s="69"/>
      <c r="G251" s="69"/>
      <c r="H251" s="69"/>
      <c r="I251" s="70"/>
      <c r="J251" s="69"/>
      <c r="K251" s="69"/>
      <c r="L251" s="69"/>
      <c r="M251" s="69"/>
      <c r="N251" s="69"/>
      <c r="O251" s="69"/>
      <c r="P251" s="20" t="str">
        <f>IFERROR(VLOOKUP(B251,Einstellungen!$G$7:$H$372,2,FALSE),"")</f>
        <v/>
      </c>
    </row>
    <row r="252" spans="1:16" ht="26.1" customHeight="1">
      <c r="A252" s="105"/>
      <c r="B252" s="18">
        <f t="shared" si="12"/>
        <v>45523</v>
      </c>
      <c r="C252" s="3" t="str">
        <f t="shared" si="11"/>
        <v>Mo</v>
      </c>
      <c r="D252" s="4">
        <f t="shared" si="10"/>
        <v>34</v>
      </c>
      <c r="E252" s="40" t="str">
        <f>IFERROR(VLOOKUP(B252,Einstellungen!$B$7:$C$122,2,FALSE),"")</f>
        <v/>
      </c>
      <c r="F252" s="69"/>
      <c r="G252" s="69"/>
      <c r="H252" s="69"/>
      <c r="I252" s="70"/>
      <c r="J252" s="69"/>
      <c r="K252" s="69"/>
      <c r="L252" s="69"/>
      <c r="M252" s="69"/>
      <c r="N252" s="69"/>
      <c r="O252" s="69"/>
      <c r="P252" s="20" t="str">
        <f>IFERROR(VLOOKUP(B252,Einstellungen!$G$7:$H$372,2,FALSE),"")</f>
        <v/>
      </c>
    </row>
    <row r="253" spans="1:16" ht="26.1" customHeight="1">
      <c r="A253" s="105"/>
      <c r="B253" s="18">
        <f t="shared" si="12"/>
        <v>45524</v>
      </c>
      <c r="C253" s="3" t="str">
        <f t="shared" si="11"/>
        <v>Di</v>
      </c>
      <c r="D253" s="4" t="str">
        <f t="shared" si="10"/>
        <v/>
      </c>
      <c r="E253" s="40" t="str">
        <f>IFERROR(VLOOKUP(B253,Einstellungen!$B$7:$C$122,2,FALSE),"")</f>
        <v/>
      </c>
      <c r="F253" s="69"/>
      <c r="G253" s="69"/>
      <c r="H253" s="69"/>
      <c r="I253" s="70"/>
      <c r="J253" s="69"/>
      <c r="K253" s="69"/>
      <c r="L253" s="69"/>
      <c r="M253" s="69"/>
      <c r="N253" s="69"/>
      <c r="O253" s="69"/>
      <c r="P253" s="20" t="str">
        <f>IFERROR(VLOOKUP(B253,Einstellungen!$G$7:$H$372,2,FALSE),"")</f>
        <v/>
      </c>
    </row>
    <row r="254" spans="1:16" ht="26.1" customHeight="1">
      <c r="A254" s="105"/>
      <c r="B254" s="18">
        <f t="shared" si="12"/>
        <v>45525</v>
      </c>
      <c r="C254" s="3" t="str">
        <f t="shared" si="11"/>
        <v>Mi</v>
      </c>
      <c r="D254" s="4" t="str">
        <f t="shared" si="10"/>
        <v/>
      </c>
      <c r="E254" s="40" t="str">
        <f>IFERROR(VLOOKUP(B254,Einstellungen!$B$7:$C$122,2,FALSE),"")</f>
        <v/>
      </c>
      <c r="F254" s="69"/>
      <c r="G254" s="69"/>
      <c r="H254" s="69"/>
      <c r="I254" s="70"/>
      <c r="J254" s="69"/>
      <c r="K254" s="69"/>
      <c r="L254" s="69"/>
      <c r="M254" s="69"/>
      <c r="N254" s="69"/>
      <c r="O254" s="69"/>
      <c r="P254" s="20" t="str">
        <f>IFERROR(VLOOKUP(B254,Einstellungen!$G$7:$H$372,2,FALSE),"")</f>
        <v/>
      </c>
    </row>
    <row r="255" spans="1:16" ht="26.1" customHeight="1">
      <c r="A255" s="105"/>
      <c r="B255" s="18">
        <f t="shared" si="12"/>
        <v>45526</v>
      </c>
      <c r="C255" s="3" t="str">
        <f t="shared" si="11"/>
        <v>Do</v>
      </c>
      <c r="D255" s="4" t="str">
        <f t="shared" si="10"/>
        <v/>
      </c>
      <c r="E255" s="40" t="str">
        <f>IFERROR(VLOOKUP(B255,Einstellungen!$B$7:$C$122,2,FALSE),"")</f>
        <v/>
      </c>
      <c r="F255" s="69"/>
      <c r="G255" s="69"/>
      <c r="H255" s="69"/>
      <c r="I255" s="70"/>
      <c r="J255" s="69"/>
      <c r="K255" s="69"/>
      <c r="L255" s="69"/>
      <c r="M255" s="69"/>
      <c r="N255" s="69"/>
      <c r="O255" s="69"/>
      <c r="P255" s="20" t="str">
        <f>IFERROR(VLOOKUP(B255,Einstellungen!$G$7:$H$372,2,FALSE),"")</f>
        <v/>
      </c>
    </row>
    <row r="256" spans="1:16" ht="26.1" customHeight="1">
      <c r="A256" s="105"/>
      <c r="B256" s="18">
        <f t="shared" si="12"/>
        <v>45527</v>
      </c>
      <c r="C256" s="3" t="str">
        <f t="shared" si="11"/>
        <v>Fr</v>
      </c>
      <c r="D256" s="4" t="str">
        <f t="shared" si="10"/>
        <v/>
      </c>
      <c r="E256" s="40" t="str">
        <f>IFERROR(VLOOKUP(B256,Einstellungen!$B$7:$C$122,2,FALSE),"")</f>
        <v/>
      </c>
      <c r="F256" s="69"/>
      <c r="G256" s="69"/>
      <c r="H256" s="69"/>
      <c r="I256" s="70"/>
      <c r="J256" s="69"/>
      <c r="K256" s="69"/>
      <c r="L256" s="69"/>
      <c r="M256" s="69"/>
      <c r="N256" s="69"/>
      <c r="O256" s="69"/>
      <c r="P256" s="20" t="str">
        <f>IFERROR(VLOOKUP(B256,Einstellungen!$G$7:$H$372,2,FALSE),"")</f>
        <v/>
      </c>
    </row>
    <row r="257" spans="1:16" ht="26.1" customHeight="1">
      <c r="A257" s="105"/>
      <c r="B257" s="18">
        <f t="shared" si="12"/>
        <v>45528</v>
      </c>
      <c r="C257" s="3" t="str">
        <f t="shared" si="11"/>
        <v>Sa</v>
      </c>
      <c r="D257" s="4" t="str">
        <f t="shared" si="10"/>
        <v/>
      </c>
      <c r="E257" s="40" t="str">
        <f>IFERROR(VLOOKUP(B257,Einstellungen!$B$7:$C$122,2,FALSE),"")</f>
        <v/>
      </c>
      <c r="F257" s="69"/>
      <c r="G257" s="69"/>
      <c r="H257" s="69"/>
      <c r="I257" s="70"/>
      <c r="J257" s="69"/>
      <c r="K257" s="69"/>
      <c r="L257" s="69"/>
      <c r="M257" s="69"/>
      <c r="N257" s="69"/>
      <c r="O257" s="69"/>
      <c r="P257" s="20" t="str">
        <f>IFERROR(VLOOKUP(B257,Einstellungen!$G$7:$H$372,2,FALSE),"")</f>
        <v/>
      </c>
    </row>
    <row r="258" spans="1:16" ht="26.1" customHeight="1">
      <c r="A258" s="105"/>
      <c r="B258" s="18">
        <f t="shared" si="12"/>
        <v>45529</v>
      </c>
      <c r="C258" s="3" t="str">
        <f t="shared" si="11"/>
        <v>So</v>
      </c>
      <c r="D258" s="4" t="str">
        <f t="shared" si="10"/>
        <v/>
      </c>
      <c r="E258" s="40" t="str">
        <f>IFERROR(VLOOKUP(B258,Einstellungen!$B$7:$C$122,2,FALSE),"")</f>
        <v/>
      </c>
      <c r="F258" s="69"/>
      <c r="G258" s="69"/>
      <c r="H258" s="69"/>
      <c r="I258" s="70"/>
      <c r="J258" s="69"/>
      <c r="K258" s="69"/>
      <c r="L258" s="69"/>
      <c r="M258" s="69"/>
      <c r="N258" s="69"/>
      <c r="O258" s="69"/>
      <c r="P258" s="20" t="str">
        <f>IFERROR(VLOOKUP(B258,Einstellungen!$G$7:$H$372,2,FALSE),"")</f>
        <v/>
      </c>
    </row>
    <row r="259" spans="1:16" ht="26.1" customHeight="1">
      <c r="A259" s="105"/>
      <c r="B259" s="18">
        <f t="shared" si="12"/>
        <v>45530</v>
      </c>
      <c r="C259" s="3" t="str">
        <f t="shared" si="11"/>
        <v>Mo</v>
      </c>
      <c r="D259" s="4">
        <f t="shared" si="10"/>
        <v>35</v>
      </c>
      <c r="E259" s="40" t="str">
        <f>IFERROR(VLOOKUP(B259,Einstellungen!$B$7:$C$122,2,FALSE),"")</f>
        <v/>
      </c>
      <c r="F259" s="69"/>
      <c r="G259" s="69"/>
      <c r="H259" s="69"/>
      <c r="I259" s="70"/>
      <c r="J259" s="69"/>
      <c r="K259" s="69"/>
      <c r="L259" s="69"/>
      <c r="M259" s="69"/>
      <c r="N259" s="69"/>
      <c r="O259" s="69"/>
      <c r="P259" s="20" t="str">
        <f>IFERROR(VLOOKUP(B259,Einstellungen!$G$7:$H$372,2,FALSE),"")</f>
        <v/>
      </c>
    </row>
    <row r="260" spans="1:16" ht="26.1" customHeight="1">
      <c r="A260" s="105"/>
      <c r="B260" s="18">
        <f t="shared" si="12"/>
        <v>45531</v>
      </c>
      <c r="C260" s="3" t="str">
        <f t="shared" si="11"/>
        <v>Di</v>
      </c>
      <c r="D260" s="4" t="str">
        <f t="shared" si="10"/>
        <v/>
      </c>
      <c r="E260" s="40" t="str">
        <f>IFERROR(VLOOKUP(B260,Einstellungen!$B$7:$C$122,2,FALSE),"")</f>
        <v/>
      </c>
      <c r="F260" s="69"/>
      <c r="G260" s="69"/>
      <c r="H260" s="69"/>
      <c r="I260" s="70"/>
      <c r="J260" s="69"/>
      <c r="K260" s="69"/>
      <c r="L260" s="69"/>
      <c r="M260" s="69"/>
      <c r="N260" s="69"/>
      <c r="O260" s="69"/>
      <c r="P260" s="20" t="str">
        <f>IFERROR(VLOOKUP(B260,Einstellungen!$G$7:$H$372,2,FALSE),"")</f>
        <v/>
      </c>
    </row>
    <row r="261" spans="1:16" ht="26.1" customHeight="1">
      <c r="A261" s="105"/>
      <c r="B261" s="18">
        <f t="shared" si="12"/>
        <v>45532</v>
      </c>
      <c r="C261" s="3" t="str">
        <f t="shared" si="11"/>
        <v>Mi</v>
      </c>
      <c r="D261" s="4" t="str">
        <f t="shared" si="10"/>
        <v/>
      </c>
      <c r="E261" s="40" t="str">
        <f>IFERROR(VLOOKUP(B261,Einstellungen!$B$7:$C$122,2,FALSE),"")</f>
        <v/>
      </c>
      <c r="F261" s="69"/>
      <c r="G261" s="69"/>
      <c r="H261" s="69"/>
      <c r="I261" s="70"/>
      <c r="J261" s="69"/>
      <c r="K261" s="69"/>
      <c r="L261" s="69"/>
      <c r="M261" s="69"/>
      <c r="N261" s="69"/>
      <c r="O261" s="69"/>
      <c r="P261" s="20" t="str">
        <f>IFERROR(VLOOKUP(B261,Einstellungen!$G$7:$H$372,2,FALSE),"")</f>
        <v/>
      </c>
    </row>
    <row r="262" spans="1:16" ht="26.1" customHeight="1">
      <c r="A262" s="105"/>
      <c r="B262" s="18">
        <f t="shared" si="12"/>
        <v>45533</v>
      </c>
      <c r="C262" s="3" t="str">
        <f t="shared" si="11"/>
        <v>Do</v>
      </c>
      <c r="D262" s="4" t="str">
        <f t="shared" si="10"/>
        <v/>
      </c>
      <c r="E262" s="40" t="str">
        <f>IFERROR(VLOOKUP(B262,Einstellungen!$B$7:$C$122,2,FALSE),"")</f>
        <v/>
      </c>
      <c r="F262" s="69"/>
      <c r="G262" s="69"/>
      <c r="H262" s="69"/>
      <c r="I262" s="70"/>
      <c r="J262" s="69"/>
      <c r="K262" s="69"/>
      <c r="L262" s="69"/>
      <c r="M262" s="69"/>
      <c r="N262" s="69"/>
      <c r="O262" s="69"/>
      <c r="P262" s="20" t="str">
        <f>IFERROR(VLOOKUP(B262,Einstellungen!$G$7:$H$372,2,FALSE),"")</f>
        <v/>
      </c>
    </row>
    <row r="263" spans="1:16" ht="26.1" customHeight="1">
      <c r="A263" s="105"/>
      <c r="B263" s="18">
        <f t="shared" si="12"/>
        <v>45534</v>
      </c>
      <c r="C263" s="3" t="str">
        <f t="shared" si="11"/>
        <v>Fr</v>
      </c>
      <c r="D263" s="4" t="str">
        <f t="shared" si="10"/>
        <v/>
      </c>
      <c r="E263" s="40" t="str">
        <f>IFERROR(VLOOKUP(B263,Einstellungen!$B$7:$C$122,2,FALSE),"")</f>
        <v/>
      </c>
      <c r="F263" s="69"/>
      <c r="G263" s="69"/>
      <c r="H263" s="69"/>
      <c r="I263" s="70"/>
      <c r="J263" s="69"/>
      <c r="K263" s="69"/>
      <c r="L263" s="69"/>
      <c r="M263" s="69"/>
      <c r="N263" s="69"/>
      <c r="O263" s="69"/>
      <c r="P263" s="20" t="str">
        <f>IFERROR(VLOOKUP(B263,Einstellungen!$G$7:$H$372,2,FALSE),"")</f>
        <v/>
      </c>
    </row>
    <row r="264" spans="1:16" ht="26.1" customHeight="1">
      <c r="A264" s="105"/>
      <c r="B264" s="18">
        <f t="shared" si="12"/>
        <v>45535</v>
      </c>
      <c r="C264" s="3" t="str">
        <f t="shared" si="11"/>
        <v>Sa</v>
      </c>
      <c r="D264" s="4" t="str">
        <f t="shared" si="10"/>
        <v/>
      </c>
      <c r="E264" s="40" t="str">
        <f>IFERROR(VLOOKUP(B264,Einstellungen!$B$7:$C$122,2,FALSE),"")</f>
        <v/>
      </c>
      <c r="F264" s="69"/>
      <c r="G264" s="69"/>
      <c r="H264" s="69"/>
      <c r="I264" s="70"/>
      <c r="J264" s="69"/>
      <c r="K264" s="69"/>
      <c r="L264" s="69"/>
      <c r="M264" s="69"/>
      <c r="N264" s="69"/>
      <c r="O264" s="69"/>
      <c r="P264" s="20" t="str">
        <f>IFERROR(VLOOKUP(B264,Einstellungen!$G$7:$H$372,2,FALSE),"")</f>
        <v/>
      </c>
    </row>
    <row r="265" spans="1:16" ht="26.1" customHeight="1" thickBot="1">
      <c r="A265" s="105"/>
      <c r="B265" s="109"/>
      <c r="C265" s="110"/>
      <c r="D265" s="110"/>
      <c r="E265" s="24"/>
      <c r="F265" s="24"/>
      <c r="G265" s="25"/>
      <c r="H265" s="25"/>
      <c r="I265" s="25"/>
      <c r="J265" s="26"/>
      <c r="K265" s="26"/>
      <c r="L265" s="26"/>
      <c r="M265" s="26"/>
      <c r="N265" s="26"/>
      <c r="O265" s="26"/>
      <c r="P265" s="27"/>
    </row>
    <row r="266" spans="1:16" ht="26.1" customHeight="1" thickTop="1" thickBot="1">
      <c r="A266" s="105" t="s">
        <v>106</v>
      </c>
      <c r="B266" s="102" t="str">
        <f>TEXT(B267,"MMMM")&amp;" "&amp;Kalenderjahr</f>
        <v>September 2024</v>
      </c>
      <c r="C266" s="103"/>
      <c r="D266" s="103"/>
      <c r="E266" s="103"/>
      <c r="F266" s="103"/>
      <c r="G266" s="103"/>
      <c r="H266" s="103"/>
      <c r="I266" s="103"/>
      <c r="J266" s="103"/>
      <c r="K266" s="103"/>
      <c r="L266" s="103"/>
      <c r="M266" s="103"/>
      <c r="N266" s="103"/>
      <c r="O266" s="103"/>
      <c r="P266" s="104"/>
    </row>
    <row r="267" spans="1:16" ht="26.1" customHeight="1">
      <c r="A267" s="105"/>
      <c r="B267" s="19">
        <f>B264+1</f>
        <v>45536</v>
      </c>
      <c r="C267" s="15" t="str">
        <f t="shared" si="11"/>
        <v>So</v>
      </c>
      <c r="D267" s="16" t="str">
        <f t="shared" si="10"/>
        <v/>
      </c>
      <c r="E267" s="41" t="str">
        <f>IFERROR(VLOOKUP(B267,Einstellungen!$B$7:$C$122,2,FALSE),"")</f>
        <v/>
      </c>
      <c r="F267" s="69"/>
      <c r="G267" s="69"/>
      <c r="H267" s="69"/>
      <c r="I267" s="70"/>
      <c r="J267" s="69"/>
      <c r="K267" s="69"/>
      <c r="L267" s="69"/>
      <c r="M267" s="69"/>
      <c r="N267" s="69"/>
      <c r="O267" s="69"/>
      <c r="P267" s="20" t="str">
        <f>IFERROR(VLOOKUP(B267,Einstellungen!$G$7:$H$372,2,FALSE),"")</f>
        <v/>
      </c>
    </row>
    <row r="268" spans="1:16" ht="26.1" customHeight="1">
      <c r="A268" s="105"/>
      <c r="B268" s="19">
        <f t="shared" si="12"/>
        <v>45537</v>
      </c>
      <c r="C268" s="15" t="str">
        <f t="shared" si="11"/>
        <v>Mo</v>
      </c>
      <c r="D268" s="16">
        <f t="shared" si="10"/>
        <v>36</v>
      </c>
      <c r="E268" s="41" t="str">
        <f>IFERROR(VLOOKUP(B268,Einstellungen!$B$7:$C$122,2,FALSE),"")</f>
        <v/>
      </c>
      <c r="F268" s="69"/>
      <c r="G268" s="69"/>
      <c r="H268" s="69"/>
      <c r="I268" s="70"/>
      <c r="J268" s="69"/>
      <c r="K268" s="69"/>
      <c r="L268" s="69"/>
      <c r="M268" s="69"/>
      <c r="N268" s="69"/>
      <c r="O268" s="69"/>
      <c r="P268" s="20" t="str">
        <f>IFERROR(VLOOKUP(B268,Einstellungen!$G$7:$H$372,2,FALSE),"")</f>
        <v/>
      </c>
    </row>
    <row r="269" spans="1:16" ht="26.1" customHeight="1">
      <c r="A269" s="105"/>
      <c r="B269" s="19">
        <f t="shared" si="12"/>
        <v>45538</v>
      </c>
      <c r="C269" s="15" t="str">
        <f t="shared" si="11"/>
        <v>Di</v>
      </c>
      <c r="D269" s="16" t="str">
        <f t="shared" si="10"/>
        <v/>
      </c>
      <c r="E269" s="41" t="str">
        <f>IFERROR(VLOOKUP(B269,Einstellungen!$B$7:$C$122,2,FALSE),"")</f>
        <v/>
      </c>
      <c r="F269" s="69"/>
      <c r="G269" s="69"/>
      <c r="H269" s="69"/>
      <c r="I269" s="70"/>
      <c r="J269" s="69"/>
      <c r="K269" s="69"/>
      <c r="L269" s="69"/>
      <c r="M269" s="69"/>
      <c r="N269" s="69"/>
      <c r="O269" s="69"/>
      <c r="P269" s="20" t="str">
        <f>IFERROR(VLOOKUP(B269,Einstellungen!$G$7:$H$372,2,FALSE),"")</f>
        <v/>
      </c>
    </row>
    <row r="270" spans="1:16" ht="26.1" customHeight="1">
      <c r="A270" s="105"/>
      <c r="B270" s="19">
        <f t="shared" si="12"/>
        <v>45539</v>
      </c>
      <c r="C270" s="15" t="str">
        <f t="shared" si="11"/>
        <v>Mi</v>
      </c>
      <c r="D270" s="16" t="str">
        <f t="shared" si="10"/>
        <v/>
      </c>
      <c r="E270" s="41" t="str">
        <f>IFERROR(VLOOKUP(B270,Einstellungen!$B$7:$C$122,2,FALSE),"")</f>
        <v/>
      </c>
      <c r="F270" s="69"/>
      <c r="G270" s="69"/>
      <c r="H270" s="69"/>
      <c r="I270" s="70"/>
      <c r="J270" s="69"/>
      <c r="K270" s="69"/>
      <c r="L270" s="69"/>
      <c r="M270" s="69"/>
      <c r="N270" s="69"/>
      <c r="O270" s="69"/>
      <c r="P270" s="20" t="str">
        <f>IFERROR(VLOOKUP(B270,Einstellungen!$G$7:$H$372,2,FALSE),"")</f>
        <v/>
      </c>
    </row>
    <row r="271" spans="1:16" ht="26.1" customHeight="1">
      <c r="A271" s="105"/>
      <c r="B271" s="19">
        <f t="shared" si="12"/>
        <v>45540</v>
      </c>
      <c r="C271" s="15" t="str">
        <f t="shared" si="11"/>
        <v>Do</v>
      </c>
      <c r="D271" s="16" t="str">
        <f t="shared" si="10"/>
        <v/>
      </c>
      <c r="E271" s="41" t="str">
        <f>IFERROR(VLOOKUP(B271,Einstellungen!$B$7:$C$122,2,FALSE),"")</f>
        <v/>
      </c>
      <c r="F271" s="69"/>
      <c r="G271" s="69"/>
      <c r="H271" s="69"/>
      <c r="I271" s="70"/>
      <c r="J271" s="69"/>
      <c r="K271" s="69"/>
      <c r="L271" s="69"/>
      <c r="M271" s="69"/>
      <c r="N271" s="69"/>
      <c r="O271" s="69"/>
      <c r="P271" s="20" t="str">
        <f>IFERROR(VLOOKUP(B271,Einstellungen!$G$7:$H$372,2,FALSE),"")</f>
        <v/>
      </c>
    </row>
    <row r="272" spans="1:16" ht="26.1" customHeight="1">
      <c r="A272" s="105"/>
      <c r="B272" s="19">
        <f t="shared" si="12"/>
        <v>45541</v>
      </c>
      <c r="C272" s="15" t="str">
        <f t="shared" si="11"/>
        <v>Fr</v>
      </c>
      <c r="D272" s="16" t="str">
        <f t="shared" si="10"/>
        <v/>
      </c>
      <c r="E272" s="41" t="str">
        <f>IFERROR(VLOOKUP(B272,Einstellungen!$B$7:$C$122,2,FALSE),"")</f>
        <v/>
      </c>
      <c r="F272" s="69"/>
      <c r="G272" s="69"/>
      <c r="H272" s="69"/>
      <c r="I272" s="70"/>
      <c r="J272" s="69"/>
      <c r="K272" s="69"/>
      <c r="L272" s="69"/>
      <c r="M272" s="69"/>
      <c r="N272" s="69"/>
      <c r="O272" s="69"/>
      <c r="P272" s="20" t="str">
        <f>IFERROR(VLOOKUP(B272,Einstellungen!$G$7:$H$372,2,FALSE),"")</f>
        <v/>
      </c>
    </row>
    <row r="273" spans="1:16" ht="26.1" customHeight="1">
      <c r="A273" s="105"/>
      <c r="B273" s="19">
        <f t="shared" si="12"/>
        <v>45542</v>
      </c>
      <c r="C273" s="15" t="str">
        <f t="shared" si="11"/>
        <v>Sa</v>
      </c>
      <c r="D273" s="16" t="str">
        <f t="shared" si="10"/>
        <v/>
      </c>
      <c r="E273" s="41" t="str">
        <f>IFERROR(VLOOKUP(B273,Einstellungen!$B$7:$C$122,2,FALSE),"")</f>
        <v/>
      </c>
      <c r="F273" s="69"/>
      <c r="G273" s="69"/>
      <c r="H273" s="69"/>
      <c r="I273" s="70"/>
      <c r="J273" s="69"/>
      <c r="K273" s="69"/>
      <c r="L273" s="69"/>
      <c r="M273" s="69"/>
      <c r="N273" s="69"/>
      <c r="O273" s="69"/>
      <c r="P273" s="20" t="str">
        <f>IFERROR(VLOOKUP(B273,Einstellungen!$G$7:$H$372,2,FALSE),"")</f>
        <v/>
      </c>
    </row>
    <row r="274" spans="1:16" ht="26.1" customHeight="1">
      <c r="A274" s="105"/>
      <c r="B274" s="19">
        <f t="shared" si="12"/>
        <v>45543</v>
      </c>
      <c r="C274" s="15" t="str">
        <f t="shared" si="11"/>
        <v>So</v>
      </c>
      <c r="D274" s="16" t="str">
        <f t="shared" si="10"/>
        <v/>
      </c>
      <c r="E274" s="41" t="str">
        <f>IFERROR(VLOOKUP(B274,Einstellungen!$B$7:$C$122,2,FALSE),"")</f>
        <v/>
      </c>
      <c r="F274" s="69"/>
      <c r="G274" s="69"/>
      <c r="H274" s="69"/>
      <c r="I274" s="70"/>
      <c r="J274" s="69"/>
      <c r="K274" s="69"/>
      <c r="L274" s="69"/>
      <c r="M274" s="69"/>
      <c r="N274" s="69"/>
      <c r="O274" s="69"/>
      <c r="P274" s="20" t="str">
        <f>IFERROR(VLOOKUP(B274,Einstellungen!$G$7:$H$372,2,FALSE),"")</f>
        <v/>
      </c>
    </row>
    <row r="275" spans="1:16" ht="26.1" customHeight="1">
      <c r="A275" s="105"/>
      <c r="B275" s="19">
        <f t="shared" si="12"/>
        <v>45544</v>
      </c>
      <c r="C275" s="15" t="str">
        <f t="shared" si="11"/>
        <v>Mo</v>
      </c>
      <c r="D275" s="16">
        <f t="shared" si="10"/>
        <v>37</v>
      </c>
      <c r="E275" s="41" t="str">
        <f>IFERROR(VLOOKUP(B275,Einstellungen!$B$7:$C$122,2,FALSE),"")</f>
        <v/>
      </c>
      <c r="F275" s="69"/>
      <c r="G275" s="69"/>
      <c r="H275" s="69"/>
      <c r="I275" s="70"/>
      <c r="J275" s="69"/>
      <c r="K275" s="69"/>
      <c r="L275" s="69"/>
      <c r="M275" s="69"/>
      <c r="N275" s="69"/>
      <c r="O275" s="69"/>
      <c r="P275" s="20" t="str">
        <f>IFERROR(VLOOKUP(B275,Einstellungen!$G$7:$H$372,2,FALSE),"")</f>
        <v/>
      </c>
    </row>
    <row r="276" spans="1:16" ht="26.1" customHeight="1">
      <c r="A276" s="105"/>
      <c r="B276" s="19">
        <f t="shared" si="12"/>
        <v>45545</v>
      </c>
      <c r="C276" s="15" t="str">
        <f t="shared" si="11"/>
        <v>Di</v>
      </c>
      <c r="D276" s="16" t="str">
        <f t="shared" si="10"/>
        <v/>
      </c>
      <c r="E276" s="41" t="str">
        <f>IFERROR(VLOOKUP(B276,Einstellungen!$B$7:$C$122,2,FALSE),"")</f>
        <v/>
      </c>
      <c r="F276" s="69"/>
      <c r="G276" s="69"/>
      <c r="H276" s="69"/>
      <c r="I276" s="70"/>
      <c r="J276" s="69"/>
      <c r="K276" s="69"/>
      <c r="L276" s="69"/>
      <c r="M276" s="69"/>
      <c r="N276" s="69"/>
      <c r="O276" s="69"/>
      <c r="P276" s="20" t="str">
        <f>IFERROR(VLOOKUP(B276,Einstellungen!$G$7:$H$372,2,FALSE),"")</f>
        <v/>
      </c>
    </row>
    <row r="277" spans="1:16" ht="26.1" customHeight="1">
      <c r="A277" s="105"/>
      <c r="B277" s="19">
        <f t="shared" si="12"/>
        <v>45546</v>
      </c>
      <c r="C277" s="15" t="str">
        <f t="shared" si="11"/>
        <v>Mi</v>
      </c>
      <c r="D277" s="16" t="str">
        <f t="shared" si="10"/>
        <v/>
      </c>
      <c r="E277" s="41" t="str">
        <f>IFERROR(VLOOKUP(B277,Einstellungen!$B$7:$C$122,2,FALSE),"")</f>
        <v/>
      </c>
      <c r="F277" s="69"/>
      <c r="G277" s="69"/>
      <c r="H277" s="69"/>
      <c r="I277" s="70"/>
      <c r="J277" s="69"/>
      <c r="K277" s="69"/>
      <c r="L277" s="69"/>
      <c r="M277" s="69"/>
      <c r="N277" s="69"/>
      <c r="O277" s="69"/>
      <c r="P277" s="20" t="str">
        <f>IFERROR(VLOOKUP(B277,Einstellungen!$G$7:$H$372,2,FALSE),"")</f>
        <v/>
      </c>
    </row>
    <row r="278" spans="1:16" ht="26.1" customHeight="1">
      <c r="A278" s="105"/>
      <c r="B278" s="19">
        <f t="shared" si="12"/>
        <v>45547</v>
      </c>
      <c r="C278" s="15" t="str">
        <f t="shared" si="11"/>
        <v>Do</v>
      </c>
      <c r="D278" s="16" t="str">
        <f t="shared" si="10"/>
        <v/>
      </c>
      <c r="E278" s="41" t="str">
        <f>IFERROR(VLOOKUP(B278,Einstellungen!$B$7:$C$122,2,FALSE),"")</f>
        <v/>
      </c>
      <c r="F278" s="69"/>
      <c r="G278" s="69"/>
      <c r="H278" s="69"/>
      <c r="I278" s="70"/>
      <c r="J278" s="69"/>
      <c r="K278" s="69"/>
      <c r="L278" s="69"/>
      <c r="M278" s="69"/>
      <c r="N278" s="69"/>
      <c r="O278" s="69"/>
      <c r="P278" s="20" t="str">
        <f>IFERROR(VLOOKUP(B278,Einstellungen!$G$7:$H$372,2,FALSE),"")</f>
        <v/>
      </c>
    </row>
    <row r="279" spans="1:16" ht="26.1" customHeight="1">
      <c r="A279" s="105"/>
      <c r="B279" s="19">
        <f t="shared" si="12"/>
        <v>45548</v>
      </c>
      <c r="C279" s="15" t="str">
        <f t="shared" si="11"/>
        <v>Fr</v>
      </c>
      <c r="D279" s="16" t="str">
        <f t="shared" si="10"/>
        <v/>
      </c>
      <c r="E279" s="41" t="str">
        <f>IFERROR(VLOOKUP(B279,Einstellungen!$B$7:$C$122,2,FALSE),"")</f>
        <v/>
      </c>
      <c r="F279" s="69"/>
      <c r="G279" s="69"/>
      <c r="H279" s="69"/>
      <c r="I279" s="70"/>
      <c r="J279" s="69"/>
      <c r="K279" s="69"/>
      <c r="L279" s="69"/>
      <c r="M279" s="69"/>
      <c r="N279" s="69"/>
      <c r="O279" s="69"/>
      <c r="P279" s="20" t="str">
        <f>IFERROR(VLOOKUP(B279,Einstellungen!$G$7:$H$372,2,FALSE),"")</f>
        <v/>
      </c>
    </row>
    <row r="280" spans="1:16" ht="26.1" customHeight="1">
      <c r="A280" s="105"/>
      <c r="B280" s="19">
        <f t="shared" si="12"/>
        <v>45549</v>
      </c>
      <c r="C280" s="15" t="str">
        <f t="shared" si="11"/>
        <v>Sa</v>
      </c>
      <c r="D280" s="16" t="str">
        <f t="shared" ref="D280:D347" si="13">IF(TEXT(B280,"TTT")="Mo",WEEKNUM(B280,21),"")</f>
        <v/>
      </c>
      <c r="E280" s="41" t="str">
        <f>IFERROR(VLOOKUP(B280,Einstellungen!$B$7:$C$122,2,FALSE),"")</f>
        <v/>
      </c>
      <c r="F280" s="69"/>
      <c r="G280" s="69"/>
      <c r="H280" s="69"/>
      <c r="I280" s="70"/>
      <c r="J280" s="69"/>
      <c r="K280" s="69"/>
      <c r="L280" s="69"/>
      <c r="M280" s="69"/>
      <c r="N280" s="69"/>
      <c r="O280" s="69"/>
      <c r="P280" s="20" t="str">
        <f>IFERROR(VLOOKUP(B280,Einstellungen!$G$7:$H$372,2,FALSE),"")</f>
        <v/>
      </c>
    </row>
    <row r="281" spans="1:16" ht="26.1" customHeight="1">
      <c r="A281" s="105"/>
      <c r="B281" s="19">
        <f t="shared" si="12"/>
        <v>45550</v>
      </c>
      <c r="C281" s="15" t="str">
        <f t="shared" ref="C281:C348" si="14">TEXT(B281,"TTT")</f>
        <v>So</v>
      </c>
      <c r="D281" s="16" t="str">
        <f t="shared" si="13"/>
        <v/>
      </c>
      <c r="E281" s="41" t="str">
        <f>IFERROR(VLOOKUP(B281,Einstellungen!$B$7:$C$122,2,FALSE),"")</f>
        <v/>
      </c>
      <c r="F281" s="69"/>
      <c r="G281" s="69"/>
      <c r="H281" s="69"/>
      <c r="I281" s="70"/>
      <c r="J281" s="69"/>
      <c r="K281" s="69"/>
      <c r="L281" s="69"/>
      <c r="M281" s="69"/>
      <c r="N281" s="69"/>
      <c r="O281" s="69"/>
      <c r="P281" s="20" t="str">
        <f>IFERROR(VLOOKUP(B281,Einstellungen!$G$7:$H$372,2,FALSE),"")</f>
        <v/>
      </c>
    </row>
    <row r="282" spans="1:16" ht="26.1" customHeight="1">
      <c r="A282" s="105"/>
      <c r="B282" s="19">
        <f t="shared" ref="B282:B349" si="15">B281+1</f>
        <v>45551</v>
      </c>
      <c r="C282" s="15" t="str">
        <f t="shared" si="14"/>
        <v>Mo</v>
      </c>
      <c r="D282" s="16">
        <f t="shared" si="13"/>
        <v>38</v>
      </c>
      <c r="E282" s="41" t="str">
        <f>IFERROR(VLOOKUP(B282,Einstellungen!$B$7:$C$122,2,FALSE),"")</f>
        <v/>
      </c>
      <c r="F282" s="69"/>
      <c r="G282" s="69"/>
      <c r="H282" s="69"/>
      <c r="I282" s="70"/>
      <c r="J282" s="69"/>
      <c r="K282" s="69"/>
      <c r="L282" s="69"/>
      <c r="M282" s="69"/>
      <c r="N282" s="69"/>
      <c r="O282" s="69"/>
      <c r="P282" s="20" t="str">
        <f>IFERROR(VLOOKUP(B282,Einstellungen!$G$7:$H$372,2,FALSE),"")</f>
        <v/>
      </c>
    </row>
    <row r="283" spans="1:16" ht="26.1" customHeight="1">
      <c r="A283" s="105"/>
      <c r="B283" s="19">
        <f t="shared" si="15"/>
        <v>45552</v>
      </c>
      <c r="C283" s="15" t="str">
        <f t="shared" si="14"/>
        <v>Di</v>
      </c>
      <c r="D283" s="16" t="str">
        <f t="shared" si="13"/>
        <v/>
      </c>
      <c r="E283" s="41" t="str">
        <f>IFERROR(VLOOKUP(B283,Einstellungen!$B$7:$C$122,2,FALSE),"")</f>
        <v/>
      </c>
      <c r="F283" s="69"/>
      <c r="G283" s="69"/>
      <c r="H283" s="69"/>
      <c r="I283" s="70"/>
      <c r="J283" s="69"/>
      <c r="K283" s="69"/>
      <c r="L283" s="69"/>
      <c r="M283" s="69"/>
      <c r="N283" s="69"/>
      <c r="O283" s="69"/>
      <c r="P283" s="20" t="str">
        <f>IFERROR(VLOOKUP(B283,Einstellungen!$G$7:$H$372,2,FALSE),"")</f>
        <v/>
      </c>
    </row>
    <row r="284" spans="1:16" ht="26.1" customHeight="1">
      <c r="A284" s="105"/>
      <c r="B284" s="19">
        <f t="shared" si="15"/>
        <v>45553</v>
      </c>
      <c r="C284" s="15" t="str">
        <f t="shared" si="14"/>
        <v>Mi</v>
      </c>
      <c r="D284" s="16" t="str">
        <f t="shared" si="13"/>
        <v/>
      </c>
      <c r="E284" s="41" t="str">
        <f>IFERROR(VLOOKUP(B284,Einstellungen!$B$7:$C$122,2,FALSE),"")</f>
        <v/>
      </c>
      <c r="F284" s="69"/>
      <c r="G284" s="69"/>
      <c r="H284" s="69"/>
      <c r="I284" s="70"/>
      <c r="J284" s="69"/>
      <c r="K284" s="69"/>
      <c r="L284" s="69"/>
      <c r="M284" s="69"/>
      <c r="N284" s="69"/>
      <c r="O284" s="69"/>
      <c r="P284" s="20" t="str">
        <f>IFERROR(VLOOKUP(B284,Einstellungen!$G$7:$H$372,2,FALSE),"")</f>
        <v/>
      </c>
    </row>
    <row r="285" spans="1:16" ht="26.1" customHeight="1">
      <c r="A285" s="105"/>
      <c r="B285" s="19">
        <f t="shared" si="15"/>
        <v>45554</v>
      </c>
      <c r="C285" s="15" t="str">
        <f t="shared" si="14"/>
        <v>Do</v>
      </c>
      <c r="D285" s="16" t="str">
        <f t="shared" si="13"/>
        <v/>
      </c>
      <c r="E285" s="41" t="str">
        <f>IFERROR(VLOOKUP(B285,Einstellungen!$B$7:$C$122,2,FALSE),"")</f>
        <v/>
      </c>
      <c r="F285" s="69"/>
      <c r="G285" s="69"/>
      <c r="H285" s="69"/>
      <c r="I285" s="70"/>
      <c r="J285" s="69"/>
      <c r="K285" s="69"/>
      <c r="L285" s="69"/>
      <c r="M285" s="69"/>
      <c r="N285" s="69"/>
      <c r="O285" s="69"/>
      <c r="P285" s="20" t="str">
        <f>IFERROR(VLOOKUP(B285,Einstellungen!$G$7:$H$372,2,FALSE),"")</f>
        <v/>
      </c>
    </row>
    <row r="286" spans="1:16" ht="26.1" customHeight="1">
      <c r="A286" s="105"/>
      <c r="B286" s="19">
        <f t="shared" si="15"/>
        <v>45555</v>
      </c>
      <c r="C286" s="15" t="str">
        <f t="shared" si="14"/>
        <v>Fr</v>
      </c>
      <c r="D286" s="16" t="str">
        <f t="shared" si="13"/>
        <v/>
      </c>
      <c r="E286" s="41" t="str">
        <f>IFERROR(VLOOKUP(B286,Einstellungen!$B$7:$C$122,2,FALSE),"")</f>
        <v/>
      </c>
      <c r="F286" s="69"/>
      <c r="G286" s="69"/>
      <c r="H286" s="69"/>
      <c r="I286" s="70"/>
      <c r="J286" s="69"/>
      <c r="K286" s="69"/>
      <c r="L286" s="69"/>
      <c r="M286" s="69"/>
      <c r="N286" s="69"/>
      <c r="O286" s="69"/>
      <c r="P286" s="20" t="str">
        <f>IFERROR(VLOOKUP(B286,Einstellungen!$G$7:$H$372,2,FALSE),"")</f>
        <v/>
      </c>
    </row>
    <row r="287" spans="1:16" ht="26.1" customHeight="1">
      <c r="A287" s="105"/>
      <c r="B287" s="19">
        <f t="shared" si="15"/>
        <v>45556</v>
      </c>
      <c r="C287" s="15" t="str">
        <f t="shared" si="14"/>
        <v>Sa</v>
      </c>
      <c r="D287" s="16" t="str">
        <f t="shared" si="13"/>
        <v/>
      </c>
      <c r="E287" s="41" t="str">
        <f>IFERROR(VLOOKUP(B287,Einstellungen!$B$7:$C$122,2,FALSE),"")</f>
        <v/>
      </c>
      <c r="F287" s="69"/>
      <c r="G287" s="69"/>
      <c r="H287" s="69"/>
      <c r="I287" s="70"/>
      <c r="J287" s="69"/>
      <c r="K287" s="69"/>
      <c r="L287" s="69"/>
      <c r="M287" s="69"/>
      <c r="N287" s="69"/>
      <c r="O287" s="69"/>
      <c r="P287" s="20" t="str">
        <f>IFERROR(VLOOKUP(B287,Einstellungen!$G$7:$H$372,2,FALSE),"")</f>
        <v/>
      </c>
    </row>
    <row r="288" spans="1:16" ht="26.1" customHeight="1">
      <c r="A288" s="105"/>
      <c r="B288" s="19">
        <f t="shared" si="15"/>
        <v>45557</v>
      </c>
      <c r="C288" s="15" t="str">
        <f t="shared" si="14"/>
        <v>So</v>
      </c>
      <c r="D288" s="16" t="str">
        <f t="shared" si="13"/>
        <v/>
      </c>
      <c r="E288" s="41" t="str">
        <f>IFERROR(VLOOKUP(B288,Einstellungen!$B$7:$C$122,2,FALSE),"")</f>
        <v/>
      </c>
      <c r="F288" s="69"/>
      <c r="G288" s="69"/>
      <c r="H288" s="69"/>
      <c r="I288" s="70"/>
      <c r="J288" s="69"/>
      <c r="K288" s="69"/>
      <c r="L288" s="69"/>
      <c r="M288" s="69"/>
      <c r="N288" s="69"/>
      <c r="O288" s="69"/>
      <c r="P288" s="20" t="str">
        <f>IFERROR(VLOOKUP(B288,Einstellungen!$G$7:$H$372,2,FALSE),"")</f>
        <v/>
      </c>
    </row>
    <row r="289" spans="1:16" ht="26.1" customHeight="1">
      <c r="A289" s="105"/>
      <c r="B289" s="19">
        <f t="shared" si="15"/>
        <v>45558</v>
      </c>
      <c r="C289" s="15" t="str">
        <f t="shared" si="14"/>
        <v>Mo</v>
      </c>
      <c r="D289" s="16">
        <f t="shared" si="13"/>
        <v>39</v>
      </c>
      <c r="E289" s="41" t="str">
        <f>IFERROR(VLOOKUP(B289,Einstellungen!$B$7:$C$122,2,FALSE),"")</f>
        <v/>
      </c>
      <c r="F289" s="69"/>
      <c r="G289" s="69"/>
      <c r="H289" s="69"/>
      <c r="I289" s="70"/>
      <c r="J289" s="69"/>
      <c r="K289" s="69"/>
      <c r="L289" s="69"/>
      <c r="M289" s="69"/>
      <c r="N289" s="69"/>
      <c r="O289" s="69"/>
      <c r="P289" s="20" t="str">
        <f>IFERROR(VLOOKUP(B289,Einstellungen!$G$7:$H$372,2,FALSE),"")</f>
        <v/>
      </c>
    </row>
    <row r="290" spans="1:16" ht="26.1" customHeight="1">
      <c r="A290" s="105"/>
      <c r="B290" s="19">
        <f t="shared" si="15"/>
        <v>45559</v>
      </c>
      <c r="C290" s="15" t="str">
        <f t="shared" si="14"/>
        <v>Di</v>
      </c>
      <c r="D290" s="16" t="str">
        <f t="shared" si="13"/>
        <v/>
      </c>
      <c r="E290" s="41" t="str">
        <f>IFERROR(VLOOKUP(B290,Einstellungen!$B$7:$C$122,2,FALSE),"")</f>
        <v/>
      </c>
      <c r="F290" s="69"/>
      <c r="G290" s="69"/>
      <c r="H290" s="69"/>
      <c r="I290" s="70"/>
      <c r="J290" s="69"/>
      <c r="K290" s="69"/>
      <c r="L290" s="69"/>
      <c r="M290" s="69"/>
      <c r="N290" s="69"/>
      <c r="O290" s="69"/>
      <c r="P290" s="20" t="str">
        <f>IFERROR(VLOOKUP(B290,Einstellungen!$G$7:$H$372,2,FALSE),"")</f>
        <v/>
      </c>
    </row>
    <row r="291" spans="1:16" ht="26.1" customHeight="1">
      <c r="A291" s="105"/>
      <c r="B291" s="19">
        <f t="shared" si="15"/>
        <v>45560</v>
      </c>
      <c r="C291" s="15" t="str">
        <f t="shared" si="14"/>
        <v>Mi</v>
      </c>
      <c r="D291" s="16" t="str">
        <f t="shared" si="13"/>
        <v/>
      </c>
      <c r="E291" s="41" t="str">
        <f>IFERROR(VLOOKUP(B291,Einstellungen!$B$7:$C$122,2,FALSE),"")</f>
        <v/>
      </c>
      <c r="F291" s="69"/>
      <c r="G291" s="69"/>
      <c r="H291" s="69"/>
      <c r="I291" s="70"/>
      <c r="J291" s="69"/>
      <c r="K291" s="69"/>
      <c r="L291" s="69"/>
      <c r="M291" s="69"/>
      <c r="N291" s="69"/>
      <c r="O291" s="69"/>
      <c r="P291" s="20" t="str">
        <f>IFERROR(VLOOKUP(B291,Einstellungen!$G$7:$H$372,2,FALSE),"")</f>
        <v/>
      </c>
    </row>
    <row r="292" spans="1:16" ht="26.1" customHeight="1">
      <c r="A292" s="105"/>
      <c r="B292" s="19">
        <f t="shared" si="15"/>
        <v>45561</v>
      </c>
      <c r="C292" s="15" t="str">
        <f t="shared" si="14"/>
        <v>Do</v>
      </c>
      <c r="D292" s="16" t="str">
        <f t="shared" si="13"/>
        <v/>
      </c>
      <c r="E292" s="41" t="str">
        <f>IFERROR(VLOOKUP(B292,Einstellungen!$B$7:$C$122,2,FALSE),"")</f>
        <v/>
      </c>
      <c r="F292" s="69"/>
      <c r="G292" s="69"/>
      <c r="H292" s="69"/>
      <c r="I292" s="70"/>
      <c r="J292" s="69"/>
      <c r="K292" s="69"/>
      <c r="L292" s="69"/>
      <c r="M292" s="69"/>
      <c r="N292" s="69"/>
      <c r="O292" s="69"/>
      <c r="P292" s="20" t="str">
        <f>IFERROR(VLOOKUP(B292,Einstellungen!$G$7:$H$372,2,FALSE),"")</f>
        <v/>
      </c>
    </row>
    <row r="293" spans="1:16" ht="26.1" customHeight="1">
      <c r="A293" s="105"/>
      <c r="B293" s="19">
        <f t="shared" si="15"/>
        <v>45562</v>
      </c>
      <c r="C293" s="15" t="str">
        <f t="shared" si="14"/>
        <v>Fr</v>
      </c>
      <c r="D293" s="16" t="str">
        <f t="shared" si="13"/>
        <v/>
      </c>
      <c r="E293" s="41" t="str">
        <f>IFERROR(VLOOKUP(B293,Einstellungen!$B$7:$C$122,2,FALSE),"")</f>
        <v/>
      </c>
      <c r="F293" s="69"/>
      <c r="G293" s="69"/>
      <c r="H293" s="69"/>
      <c r="I293" s="70"/>
      <c r="J293" s="69"/>
      <c r="K293" s="69"/>
      <c r="L293" s="69"/>
      <c r="M293" s="69"/>
      <c r="N293" s="69"/>
      <c r="O293" s="69"/>
      <c r="P293" s="20" t="str">
        <f>IFERROR(VLOOKUP(B293,Einstellungen!$G$7:$H$372,2,FALSE),"")</f>
        <v/>
      </c>
    </row>
    <row r="294" spans="1:16" ht="26.1" customHeight="1">
      <c r="A294" s="105"/>
      <c r="B294" s="19">
        <f t="shared" si="15"/>
        <v>45563</v>
      </c>
      <c r="C294" s="15" t="str">
        <f t="shared" si="14"/>
        <v>Sa</v>
      </c>
      <c r="D294" s="16" t="str">
        <f t="shared" si="13"/>
        <v/>
      </c>
      <c r="E294" s="41" t="str">
        <f>IFERROR(VLOOKUP(B294,Einstellungen!$B$7:$C$122,2,FALSE),"")</f>
        <v/>
      </c>
      <c r="F294" s="69"/>
      <c r="G294" s="69"/>
      <c r="H294" s="69"/>
      <c r="I294" s="70"/>
      <c r="J294" s="69"/>
      <c r="K294" s="69"/>
      <c r="L294" s="69"/>
      <c r="M294" s="69"/>
      <c r="N294" s="69"/>
      <c r="O294" s="69"/>
      <c r="P294" s="20" t="str">
        <f>IFERROR(VLOOKUP(B294,Einstellungen!$G$7:$H$372,2,FALSE),"")</f>
        <v/>
      </c>
    </row>
    <row r="295" spans="1:16" ht="26.1" customHeight="1">
      <c r="A295" s="105"/>
      <c r="B295" s="19">
        <f t="shared" si="15"/>
        <v>45564</v>
      </c>
      <c r="C295" s="15" t="str">
        <f t="shared" si="14"/>
        <v>So</v>
      </c>
      <c r="D295" s="16" t="str">
        <f t="shared" si="13"/>
        <v/>
      </c>
      <c r="E295" s="41" t="str">
        <f>IFERROR(VLOOKUP(B295,Einstellungen!$B$7:$C$122,2,FALSE),"")</f>
        <v/>
      </c>
      <c r="F295" s="69"/>
      <c r="G295" s="69"/>
      <c r="H295" s="69"/>
      <c r="I295" s="70"/>
      <c r="J295" s="69"/>
      <c r="K295" s="69"/>
      <c r="L295" s="69"/>
      <c r="M295" s="69"/>
      <c r="N295" s="69"/>
      <c r="O295" s="69"/>
      <c r="P295" s="20" t="str">
        <f>IFERROR(VLOOKUP(B295,Einstellungen!$G$7:$H$372,2,FALSE),"")</f>
        <v/>
      </c>
    </row>
    <row r="296" spans="1:16" ht="26.1" customHeight="1">
      <c r="A296" s="105"/>
      <c r="B296" s="19">
        <f t="shared" si="15"/>
        <v>45565</v>
      </c>
      <c r="C296" s="15" t="str">
        <f t="shared" si="14"/>
        <v>Mo</v>
      </c>
      <c r="D296" s="16">
        <f t="shared" si="13"/>
        <v>40</v>
      </c>
      <c r="E296" s="41" t="str">
        <f>IFERROR(VLOOKUP(B296,Einstellungen!$B$7:$C$122,2,FALSE),"")</f>
        <v/>
      </c>
      <c r="F296" s="69"/>
      <c r="G296" s="69"/>
      <c r="H296" s="69"/>
      <c r="I296" s="70"/>
      <c r="J296" s="69"/>
      <c r="K296" s="69"/>
      <c r="L296" s="69"/>
      <c r="M296" s="69"/>
      <c r="N296" s="69"/>
      <c r="O296" s="69"/>
      <c r="P296" s="20" t="str">
        <f>IFERROR(VLOOKUP(B296,Einstellungen!$G$7:$H$372,2,FALSE),"")</f>
        <v/>
      </c>
    </row>
    <row r="297" spans="1:16" ht="26.1" customHeight="1" thickBot="1">
      <c r="A297" s="105"/>
      <c r="B297" s="109"/>
      <c r="C297" s="110"/>
      <c r="D297" s="110"/>
      <c r="E297" s="24"/>
      <c r="F297" s="24"/>
      <c r="G297" s="25"/>
      <c r="H297" s="25"/>
      <c r="I297" s="25"/>
      <c r="J297" s="26"/>
      <c r="K297" s="26"/>
      <c r="L297" s="26"/>
      <c r="M297" s="26"/>
      <c r="N297" s="26"/>
      <c r="O297" s="26"/>
      <c r="P297" s="27"/>
    </row>
    <row r="298" spans="1:16" ht="26.1" customHeight="1" thickTop="1" thickBot="1">
      <c r="A298" s="105" t="s">
        <v>107</v>
      </c>
      <c r="B298" s="102" t="str">
        <f>TEXT(B299,"MMMM")&amp;" "&amp;Kalenderjahr</f>
        <v>Oktober 2024</v>
      </c>
      <c r="C298" s="103"/>
      <c r="D298" s="103"/>
      <c r="E298" s="103"/>
      <c r="F298" s="103"/>
      <c r="G298" s="103"/>
      <c r="H298" s="103"/>
      <c r="I298" s="103"/>
      <c r="J298" s="103"/>
      <c r="K298" s="103"/>
      <c r="L298" s="103"/>
      <c r="M298" s="103"/>
      <c r="N298" s="103"/>
      <c r="O298" s="103"/>
      <c r="P298" s="104"/>
    </row>
    <row r="299" spans="1:16" ht="26.1" customHeight="1">
      <c r="A299" s="105"/>
      <c r="B299" s="18">
        <f>B296+1</f>
        <v>45566</v>
      </c>
      <c r="C299" s="3" t="str">
        <f t="shared" si="14"/>
        <v>Di</v>
      </c>
      <c r="D299" s="4" t="str">
        <f t="shared" si="13"/>
        <v/>
      </c>
      <c r="E299" s="17" t="str">
        <f>IFERROR(VLOOKUP(B299,Einstellungen!$B$7:$C$122,2,FALSE),"")</f>
        <v/>
      </c>
      <c r="F299" s="69"/>
      <c r="G299" s="69"/>
      <c r="H299" s="69"/>
      <c r="I299" s="70"/>
      <c r="J299" s="69"/>
      <c r="K299" s="69"/>
      <c r="L299" s="69"/>
      <c r="M299" s="69"/>
      <c r="N299" s="69"/>
      <c r="O299" s="69"/>
      <c r="P299" s="20" t="str">
        <f>IFERROR(VLOOKUP(B299,Einstellungen!$G$7:$H$372,2,FALSE),"")</f>
        <v/>
      </c>
    </row>
    <row r="300" spans="1:16" ht="26.1" customHeight="1">
      <c r="A300" s="105"/>
      <c r="B300" s="18">
        <f t="shared" si="15"/>
        <v>45567</v>
      </c>
      <c r="C300" s="3" t="str">
        <f t="shared" si="14"/>
        <v>Mi</v>
      </c>
      <c r="D300" s="4" t="str">
        <f t="shared" si="13"/>
        <v/>
      </c>
      <c r="E300" s="40" t="str">
        <f>IFERROR(VLOOKUP(B300,Einstellungen!$B$7:$C$122,2,FALSE),"")</f>
        <v/>
      </c>
      <c r="F300" s="69"/>
      <c r="G300" s="69"/>
      <c r="H300" s="69"/>
      <c r="I300" s="70"/>
      <c r="J300" s="69"/>
      <c r="K300" s="69"/>
      <c r="L300" s="69"/>
      <c r="M300" s="69"/>
      <c r="N300" s="69"/>
      <c r="O300" s="69"/>
      <c r="P300" s="20" t="str">
        <f>IFERROR(VLOOKUP(B300,Einstellungen!$G$7:$H$372,2,FALSE),"")</f>
        <v/>
      </c>
    </row>
    <row r="301" spans="1:16" ht="26.1" customHeight="1">
      <c r="A301" s="105"/>
      <c r="B301" s="18">
        <f t="shared" si="15"/>
        <v>45568</v>
      </c>
      <c r="C301" s="3" t="str">
        <f t="shared" si="14"/>
        <v>Do</v>
      </c>
      <c r="D301" s="4" t="str">
        <f t="shared" si="13"/>
        <v/>
      </c>
      <c r="E301" s="40" t="str">
        <f>IFERROR(VLOOKUP(B301,Einstellungen!$B$7:$C$122,2,FALSE),"")</f>
        <v>Tag d. Deut. Einheit</v>
      </c>
      <c r="F301" s="69"/>
      <c r="G301" s="69"/>
      <c r="H301" s="69"/>
      <c r="I301" s="70"/>
      <c r="J301" s="69"/>
      <c r="K301" s="69"/>
      <c r="L301" s="69"/>
      <c r="M301" s="69"/>
      <c r="N301" s="69"/>
      <c r="O301" s="69"/>
      <c r="P301" s="20" t="str">
        <f>IFERROR(VLOOKUP(B301,Einstellungen!$G$7:$H$372,2,FALSE),"")</f>
        <v/>
      </c>
    </row>
    <row r="302" spans="1:16" ht="26.1" customHeight="1">
      <c r="A302" s="105"/>
      <c r="B302" s="18">
        <f t="shared" si="15"/>
        <v>45569</v>
      </c>
      <c r="C302" s="3" t="str">
        <f t="shared" si="14"/>
        <v>Fr</v>
      </c>
      <c r="D302" s="4" t="str">
        <f t="shared" si="13"/>
        <v/>
      </c>
      <c r="E302" s="40" t="str">
        <f>IFERROR(VLOOKUP(B302,Einstellungen!$B$7:$C$122,2,FALSE),"")</f>
        <v/>
      </c>
      <c r="F302" s="69"/>
      <c r="G302" s="69"/>
      <c r="H302" s="69"/>
      <c r="I302" s="70"/>
      <c r="J302" s="69"/>
      <c r="K302" s="69"/>
      <c r="L302" s="69"/>
      <c r="M302" s="69"/>
      <c r="N302" s="69"/>
      <c r="O302" s="69"/>
      <c r="P302" s="20" t="str">
        <f>IFERROR(VLOOKUP(B302,Einstellungen!$G$7:$H$372,2,FALSE),"")</f>
        <v/>
      </c>
    </row>
    <row r="303" spans="1:16" ht="26.1" customHeight="1">
      <c r="A303" s="105"/>
      <c r="B303" s="18">
        <f t="shared" si="15"/>
        <v>45570</v>
      </c>
      <c r="C303" s="3" t="str">
        <f t="shared" si="14"/>
        <v>Sa</v>
      </c>
      <c r="D303" s="4" t="str">
        <f t="shared" si="13"/>
        <v/>
      </c>
      <c r="E303" s="40" t="str">
        <f>IFERROR(VLOOKUP(B303,Einstellungen!$B$7:$C$122,2,FALSE),"")</f>
        <v/>
      </c>
      <c r="F303" s="69"/>
      <c r="G303" s="69"/>
      <c r="H303" s="69"/>
      <c r="I303" s="70"/>
      <c r="J303" s="69"/>
      <c r="K303" s="69"/>
      <c r="L303" s="69"/>
      <c r="M303" s="69"/>
      <c r="N303" s="69"/>
      <c r="O303" s="69"/>
      <c r="P303" s="20" t="str">
        <f>IFERROR(VLOOKUP(B303,Einstellungen!$G$7:$H$372,2,FALSE),"")</f>
        <v/>
      </c>
    </row>
    <row r="304" spans="1:16" ht="26.1" customHeight="1">
      <c r="A304" s="105"/>
      <c r="B304" s="18">
        <f t="shared" si="15"/>
        <v>45571</v>
      </c>
      <c r="C304" s="3" t="str">
        <f t="shared" si="14"/>
        <v>So</v>
      </c>
      <c r="D304" s="4" t="str">
        <f t="shared" si="13"/>
        <v/>
      </c>
      <c r="E304" s="40" t="str">
        <f>IFERROR(VLOOKUP(B304,Einstellungen!$B$7:$C$122,2,FALSE),"")</f>
        <v/>
      </c>
      <c r="F304" s="69"/>
      <c r="G304" s="69"/>
      <c r="H304" s="69"/>
      <c r="I304" s="70"/>
      <c r="J304" s="69"/>
      <c r="K304" s="69"/>
      <c r="L304" s="69"/>
      <c r="M304" s="69"/>
      <c r="N304" s="69"/>
      <c r="O304" s="69"/>
      <c r="P304" s="20" t="str">
        <f>IFERROR(VLOOKUP(B304,Einstellungen!$G$7:$H$372,2,FALSE),"")</f>
        <v/>
      </c>
    </row>
    <row r="305" spans="1:16" ht="26.1" customHeight="1">
      <c r="A305" s="105"/>
      <c r="B305" s="18">
        <f t="shared" si="15"/>
        <v>45572</v>
      </c>
      <c r="C305" s="3" t="str">
        <f t="shared" si="14"/>
        <v>Mo</v>
      </c>
      <c r="D305" s="4">
        <f t="shared" si="13"/>
        <v>41</v>
      </c>
      <c r="E305" s="40" t="str">
        <f>IFERROR(VLOOKUP(B305,Einstellungen!$B$7:$C$122,2,FALSE),"")</f>
        <v/>
      </c>
      <c r="F305" s="69"/>
      <c r="G305" s="69"/>
      <c r="H305" s="69"/>
      <c r="I305" s="70"/>
      <c r="J305" s="69"/>
      <c r="K305" s="69"/>
      <c r="L305" s="69"/>
      <c r="M305" s="69"/>
      <c r="N305" s="69"/>
      <c r="O305" s="69"/>
      <c r="P305" s="20" t="str">
        <f>IFERROR(VLOOKUP(B305,Einstellungen!$G$7:$H$372,2,FALSE),"")</f>
        <v/>
      </c>
    </row>
    <row r="306" spans="1:16" ht="26.1" customHeight="1">
      <c r="A306" s="105"/>
      <c r="B306" s="18">
        <f t="shared" si="15"/>
        <v>45573</v>
      </c>
      <c r="C306" s="3" t="str">
        <f t="shared" si="14"/>
        <v>Di</v>
      </c>
      <c r="D306" s="4" t="str">
        <f t="shared" si="13"/>
        <v/>
      </c>
      <c r="E306" s="40" t="str">
        <f>IFERROR(VLOOKUP(B306,Einstellungen!$B$7:$C$122,2,FALSE),"")</f>
        <v/>
      </c>
      <c r="F306" s="69"/>
      <c r="G306" s="69"/>
      <c r="H306" s="69"/>
      <c r="I306" s="70"/>
      <c r="J306" s="69"/>
      <c r="K306" s="69"/>
      <c r="L306" s="69"/>
      <c r="M306" s="69"/>
      <c r="N306" s="69"/>
      <c r="O306" s="69"/>
      <c r="P306" s="20" t="str">
        <f>IFERROR(VLOOKUP(B306,Einstellungen!$G$7:$H$372,2,FALSE),"")</f>
        <v/>
      </c>
    </row>
    <row r="307" spans="1:16" ht="26.1" customHeight="1">
      <c r="A307" s="105"/>
      <c r="B307" s="18">
        <f t="shared" si="15"/>
        <v>45574</v>
      </c>
      <c r="C307" s="3" t="str">
        <f t="shared" si="14"/>
        <v>Mi</v>
      </c>
      <c r="D307" s="4" t="str">
        <f t="shared" si="13"/>
        <v/>
      </c>
      <c r="E307" s="40" t="str">
        <f>IFERROR(VLOOKUP(B307,Einstellungen!$B$7:$C$122,2,FALSE),"")</f>
        <v/>
      </c>
      <c r="F307" s="69"/>
      <c r="G307" s="69"/>
      <c r="H307" s="69"/>
      <c r="I307" s="70"/>
      <c r="J307" s="69"/>
      <c r="K307" s="69"/>
      <c r="L307" s="69"/>
      <c r="M307" s="69"/>
      <c r="N307" s="69"/>
      <c r="O307" s="69"/>
      <c r="P307" s="20" t="str">
        <f>IFERROR(VLOOKUP(B307,Einstellungen!$G$7:$H$372,2,FALSE),"")</f>
        <v/>
      </c>
    </row>
    <row r="308" spans="1:16" ht="26.1" customHeight="1">
      <c r="A308" s="105"/>
      <c r="B308" s="18">
        <f t="shared" si="15"/>
        <v>45575</v>
      </c>
      <c r="C308" s="3" t="str">
        <f t="shared" si="14"/>
        <v>Do</v>
      </c>
      <c r="D308" s="4" t="str">
        <f t="shared" si="13"/>
        <v/>
      </c>
      <c r="E308" s="40" t="str">
        <f>IFERROR(VLOOKUP(B308,Einstellungen!$B$7:$C$122,2,FALSE),"")</f>
        <v/>
      </c>
      <c r="F308" s="69"/>
      <c r="G308" s="69"/>
      <c r="H308" s="69"/>
      <c r="I308" s="70"/>
      <c r="J308" s="69"/>
      <c r="K308" s="69"/>
      <c r="L308" s="69"/>
      <c r="M308" s="69"/>
      <c r="N308" s="69"/>
      <c r="O308" s="69"/>
      <c r="P308" s="20" t="str">
        <f>IFERROR(VLOOKUP(B308,Einstellungen!$G$7:$H$372,2,FALSE),"")</f>
        <v/>
      </c>
    </row>
    <row r="309" spans="1:16" ht="26.1" customHeight="1">
      <c r="A309" s="105"/>
      <c r="B309" s="18">
        <f t="shared" si="15"/>
        <v>45576</v>
      </c>
      <c r="C309" s="3" t="str">
        <f t="shared" si="14"/>
        <v>Fr</v>
      </c>
      <c r="D309" s="4" t="str">
        <f t="shared" si="13"/>
        <v/>
      </c>
      <c r="E309" s="40" t="str">
        <f>IFERROR(VLOOKUP(B309,Einstellungen!$B$7:$C$122,2,FALSE),"")</f>
        <v/>
      </c>
      <c r="F309" s="69"/>
      <c r="G309" s="69"/>
      <c r="H309" s="69"/>
      <c r="I309" s="70"/>
      <c r="J309" s="69"/>
      <c r="K309" s="69"/>
      <c r="L309" s="69"/>
      <c r="M309" s="69"/>
      <c r="N309" s="69"/>
      <c r="O309" s="69"/>
      <c r="P309" s="20" t="str">
        <f>IFERROR(VLOOKUP(B309,Einstellungen!$G$7:$H$372,2,FALSE),"")</f>
        <v/>
      </c>
    </row>
    <row r="310" spans="1:16" ht="26.1" customHeight="1">
      <c r="A310" s="105"/>
      <c r="B310" s="18">
        <f t="shared" si="15"/>
        <v>45577</v>
      </c>
      <c r="C310" s="3" t="str">
        <f t="shared" si="14"/>
        <v>Sa</v>
      </c>
      <c r="D310" s="4" t="str">
        <f t="shared" si="13"/>
        <v/>
      </c>
      <c r="E310" s="40" t="str">
        <f>IFERROR(VLOOKUP(B310,Einstellungen!$B$7:$C$122,2,FALSE),"")</f>
        <v/>
      </c>
      <c r="F310" s="69"/>
      <c r="G310" s="69"/>
      <c r="H310" s="69"/>
      <c r="I310" s="70"/>
      <c r="J310" s="69"/>
      <c r="K310" s="69"/>
      <c r="L310" s="69"/>
      <c r="M310" s="69"/>
      <c r="N310" s="69"/>
      <c r="O310" s="69"/>
      <c r="P310" s="20" t="str">
        <f>IFERROR(VLOOKUP(B310,Einstellungen!$G$7:$H$372,2,FALSE),"")</f>
        <v/>
      </c>
    </row>
    <row r="311" spans="1:16" ht="26.1" customHeight="1">
      <c r="A311" s="105"/>
      <c r="B311" s="18">
        <f t="shared" si="15"/>
        <v>45578</v>
      </c>
      <c r="C311" s="3" t="str">
        <f t="shared" si="14"/>
        <v>So</v>
      </c>
      <c r="D311" s="4" t="str">
        <f t="shared" si="13"/>
        <v/>
      </c>
      <c r="E311" s="40" t="str">
        <f>IFERROR(VLOOKUP(B311,Einstellungen!$B$7:$C$122,2,FALSE),"")</f>
        <v/>
      </c>
      <c r="F311" s="69"/>
      <c r="G311" s="69"/>
      <c r="H311" s="69"/>
      <c r="I311" s="70"/>
      <c r="J311" s="69"/>
      <c r="K311" s="69"/>
      <c r="L311" s="69"/>
      <c r="M311" s="69"/>
      <c r="N311" s="69"/>
      <c r="O311" s="69"/>
      <c r="P311" s="20" t="str">
        <f>IFERROR(VLOOKUP(B311,Einstellungen!$G$7:$H$372,2,FALSE),"")</f>
        <v/>
      </c>
    </row>
    <row r="312" spans="1:16" ht="26.1" customHeight="1">
      <c r="A312" s="105"/>
      <c r="B312" s="18">
        <f t="shared" si="15"/>
        <v>45579</v>
      </c>
      <c r="C312" s="3" t="str">
        <f t="shared" si="14"/>
        <v>Mo</v>
      </c>
      <c r="D312" s="4">
        <f t="shared" si="13"/>
        <v>42</v>
      </c>
      <c r="E312" s="40" t="str">
        <f>IFERROR(VLOOKUP(B312,Einstellungen!$B$7:$C$122,2,FALSE),"")</f>
        <v/>
      </c>
      <c r="F312" s="69"/>
      <c r="G312" s="69"/>
      <c r="H312" s="69"/>
      <c r="I312" s="70"/>
      <c r="J312" s="69"/>
      <c r="K312" s="69"/>
      <c r="L312" s="69"/>
      <c r="M312" s="69"/>
      <c r="N312" s="69"/>
      <c r="O312" s="69"/>
      <c r="P312" s="20" t="str">
        <f>IFERROR(VLOOKUP(B312,Einstellungen!$G$7:$H$372,2,FALSE),"")</f>
        <v/>
      </c>
    </row>
    <row r="313" spans="1:16" ht="26.1" customHeight="1">
      <c r="A313" s="105"/>
      <c r="B313" s="18">
        <f t="shared" si="15"/>
        <v>45580</v>
      </c>
      <c r="C313" s="3" t="str">
        <f t="shared" si="14"/>
        <v>Di</v>
      </c>
      <c r="D313" s="4" t="str">
        <f t="shared" si="13"/>
        <v/>
      </c>
      <c r="E313" s="40" t="str">
        <f>IFERROR(VLOOKUP(B313,Einstellungen!$B$7:$C$122,2,FALSE),"")</f>
        <v/>
      </c>
      <c r="F313" s="69"/>
      <c r="G313" s="69"/>
      <c r="H313" s="69"/>
      <c r="I313" s="70"/>
      <c r="J313" s="69"/>
      <c r="K313" s="69"/>
      <c r="L313" s="69"/>
      <c r="M313" s="69"/>
      <c r="N313" s="69"/>
      <c r="O313" s="69"/>
      <c r="P313" s="20" t="str">
        <f>IFERROR(VLOOKUP(B313,Einstellungen!$G$7:$H$372,2,FALSE),"")</f>
        <v/>
      </c>
    </row>
    <row r="314" spans="1:16" ht="26.1" customHeight="1">
      <c r="A314" s="105"/>
      <c r="B314" s="18">
        <f t="shared" si="15"/>
        <v>45581</v>
      </c>
      <c r="C314" s="3" t="str">
        <f t="shared" si="14"/>
        <v>Mi</v>
      </c>
      <c r="D314" s="4" t="str">
        <f t="shared" si="13"/>
        <v/>
      </c>
      <c r="E314" s="40" t="str">
        <f>IFERROR(VLOOKUP(B314,Einstellungen!$B$7:$C$122,2,FALSE),"")</f>
        <v/>
      </c>
      <c r="F314" s="69"/>
      <c r="G314" s="69"/>
      <c r="H314" s="69"/>
      <c r="I314" s="70"/>
      <c r="J314" s="69"/>
      <c r="K314" s="69"/>
      <c r="L314" s="69"/>
      <c r="M314" s="69"/>
      <c r="N314" s="69"/>
      <c r="O314" s="69"/>
      <c r="P314" s="20" t="str">
        <f>IFERROR(VLOOKUP(B314,Einstellungen!$G$7:$H$372,2,FALSE),"")</f>
        <v/>
      </c>
    </row>
    <row r="315" spans="1:16" ht="26.1" customHeight="1">
      <c r="A315" s="105"/>
      <c r="B315" s="18">
        <f t="shared" si="15"/>
        <v>45582</v>
      </c>
      <c r="C315" s="3" t="str">
        <f t="shared" si="14"/>
        <v>Do</v>
      </c>
      <c r="D315" s="4" t="str">
        <f t="shared" si="13"/>
        <v/>
      </c>
      <c r="E315" s="40" t="str">
        <f>IFERROR(VLOOKUP(B315,Einstellungen!$B$7:$C$122,2,FALSE),"")</f>
        <v/>
      </c>
      <c r="F315" s="69"/>
      <c r="G315" s="69"/>
      <c r="H315" s="69"/>
      <c r="I315" s="70"/>
      <c r="J315" s="69"/>
      <c r="K315" s="69"/>
      <c r="L315" s="69"/>
      <c r="M315" s="69"/>
      <c r="N315" s="69"/>
      <c r="O315" s="69"/>
      <c r="P315" s="20" t="str">
        <f>IFERROR(VLOOKUP(B315,Einstellungen!$G$7:$H$372,2,FALSE),"")</f>
        <v/>
      </c>
    </row>
    <row r="316" spans="1:16" ht="26.1" customHeight="1">
      <c r="A316" s="105"/>
      <c r="B316" s="18">
        <f t="shared" si="15"/>
        <v>45583</v>
      </c>
      <c r="C316" s="3" t="str">
        <f t="shared" si="14"/>
        <v>Fr</v>
      </c>
      <c r="D316" s="4" t="str">
        <f t="shared" si="13"/>
        <v/>
      </c>
      <c r="E316" s="40" t="str">
        <f>IFERROR(VLOOKUP(B316,Einstellungen!$B$7:$C$122,2,FALSE),"")</f>
        <v/>
      </c>
      <c r="F316" s="69"/>
      <c r="G316" s="69"/>
      <c r="H316" s="69"/>
      <c r="I316" s="70"/>
      <c r="J316" s="69"/>
      <c r="K316" s="69"/>
      <c r="L316" s="69"/>
      <c r="M316" s="69"/>
      <c r="N316" s="69"/>
      <c r="O316" s="69"/>
      <c r="P316" s="20" t="str">
        <f>IFERROR(VLOOKUP(B316,Einstellungen!$G$7:$H$372,2,FALSE),"")</f>
        <v/>
      </c>
    </row>
    <row r="317" spans="1:16" ht="26.1" customHeight="1">
      <c r="A317" s="105"/>
      <c r="B317" s="18">
        <f t="shared" si="15"/>
        <v>45584</v>
      </c>
      <c r="C317" s="3" t="str">
        <f t="shared" si="14"/>
        <v>Sa</v>
      </c>
      <c r="D317" s="4" t="str">
        <f t="shared" si="13"/>
        <v/>
      </c>
      <c r="E317" s="40" t="str">
        <f>IFERROR(VLOOKUP(B317,Einstellungen!$B$7:$C$122,2,FALSE),"")</f>
        <v/>
      </c>
      <c r="F317" s="69"/>
      <c r="G317" s="69"/>
      <c r="H317" s="69"/>
      <c r="I317" s="70"/>
      <c r="J317" s="69"/>
      <c r="K317" s="69"/>
      <c r="L317" s="69"/>
      <c r="M317" s="69"/>
      <c r="N317" s="69"/>
      <c r="O317" s="69"/>
      <c r="P317" s="20" t="str">
        <f>IFERROR(VLOOKUP(B317,Einstellungen!$G$7:$H$372,2,FALSE),"")</f>
        <v/>
      </c>
    </row>
    <row r="318" spans="1:16" ht="26.1" customHeight="1">
      <c r="A318" s="105"/>
      <c r="B318" s="18">
        <f t="shared" si="15"/>
        <v>45585</v>
      </c>
      <c r="C318" s="3" t="str">
        <f t="shared" si="14"/>
        <v>So</v>
      </c>
      <c r="D318" s="4" t="str">
        <f t="shared" si="13"/>
        <v/>
      </c>
      <c r="E318" s="40" t="str">
        <f>IFERROR(VLOOKUP(B318,Einstellungen!$B$7:$C$122,2,FALSE),"")</f>
        <v/>
      </c>
      <c r="F318" s="69"/>
      <c r="G318" s="69"/>
      <c r="H318" s="69"/>
      <c r="I318" s="70"/>
      <c r="J318" s="69"/>
      <c r="K318" s="69"/>
      <c r="L318" s="69"/>
      <c r="M318" s="69"/>
      <c r="N318" s="69"/>
      <c r="O318" s="69"/>
      <c r="P318" s="20" t="str">
        <f>IFERROR(VLOOKUP(B318,Einstellungen!$G$7:$H$372,2,FALSE),"")</f>
        <v/>
      </c>
    </row>
    <row r="319" spans="1:16" ht="26.1" customHeight="1">
      <c r="A319" s="105"/>
      <c r="B319" s="18">
        <f t="shared" si="15"/>
        <v>45586</v>
      </c>
      <c r="C319" s="3" t="str">
        <f t="shared" si="14"/>
        <v>Mo</v>
      </c>
      <c r="D319" s="4">
        <f t="shared" si="13"/>
        <v>43</v>
      </c>
      <c r="E319" s="40" t="str">
        <f>IFERROR(VLOOKUP(B319,Einstellungen!$B$7:$C$122,2,FALSE),"")</f>
        <v/>
      </c>
      <c r="F319" s="69"/>
      <c r="G319" s="69"/>
      <c r="H319" s="69"/>
      <c r="I319" s="70"/>
      <c r="J319" s="69"/>
      <c r="K319" s="69"/>
      <c r="L319" s="69"/>
      <c r="M319" s="69"/>
      <c r="N319" s="69"/>
      <c r="O319" s="69"/>
      <c r="P319" s="20" t="str">
        <f>IFERROR(VLOOKUP(B319,Einstellungen!$G$7:$H$372,2,FALSE),"")</f>
        <v/>
      </c>
    </row>
    <row r="320" spans="1:16" ht="26.1" customHeight="1">
      <c r="A320" s="105"/>
      <c r="B320" s="18">
        <f t="shared" si="15"/>
        <v>45587</v>
      </c>
      <c r="C320" s="3" t="str">
        <f t="shared" si="14"/>
        <v>Di</v>
      </c>
      <c r="D320" s="4" t="str">
        <f t="shared" si="13"/>
        <v/>
      </c>
      <c r="E320" s="40" t="str">
        <f>IFERROR(VLOOKUP(B320,Einstellungen!$B$7:$C$122,2,FALSE),"")</f>
        <v/>
      </c>
      <c r="F320" s="69"/>
      <c r="G320" s="69"/>
      <c r="H320" s="69"/>
      <c r="I320" s="70"/>
      <c r="J320" s="69"/>
      <c r="K320" s="69"/>
      <c r="L320" s="69"/>
      <c r="M320" s="69"/>
      <c r="N320" s="69"/>
      <c r="O320" s="69"/>
      <c r="P320" s="20" t="str">
        <f>IFERROR(VLOOKUP(B320,Einstellungen!$G$7:$H$372,2,FALSE),"")</f>
        <v/>
      </c>
    </row>
    <row r="321" spans="1:16" ht="26.1" customHeight="1">
      <c r="A321" s="105"/>
      <c r="B321" s="18">
        <f t="shared" si="15"/>
        <v>45588</v>
      </c>
      <c r="C321" s="3" t="str">
        <f t="shared" si="14"/>
        <v>Mi</v>
      </c>
      <c r="D321" s="4" t="str">
        <f t="shared" si="13"/>
        <v/>
      </c>
      <c r="E321" s="40" t="str">
        <f>IFERROR(VLOOKUP(B321,Einstellungen!$B$7:$C$122,2,FALSE),"")</f>
        <v/>
      </c>
      <c r="F321" s="69"/>
      <c r="G321" s="69"/>
      <c r="H321" s="69"/>
      <c r="I321" s="70"/>
      <c r="J321" s="69"/>
      <c r="K321" s="69"/>
      <c r="L321" s="69"/>
      <c r="M321" s="69"/>
      <c r="N321" s="69"/>
      <c r="O321" s="69"/>
      <c r="P321" s="20" t="str">
        <f>IFERROR(VLOOKUP(B321,Einstellungen!$G$7:$H$372,2,FALSE),"")</f>
        <v/>
      </c>
    </row>
    <row r="322" spans="1:16" ht="26.1" customHeight="1">
      <c r="A322" s="105"/>
      <c r="B322" s="18">
        <f t="shared" si="15"/>
        <v>45589</v>
      </c>
      <c r="C322" s="3" t="str">
        <f t="shared" si="14"/>
        <v>Do</v>
      </c>
      <c r="D322" s="4" t="str">
        <f t="shared" si="13"/>
        <v/>
      </c>
      <c r="E322" s="40" t="str">
        <f>IFERROR(VLOOKUP(B322,Einstellungen!$B$7:$C$122,2,FALSE),"")</f>
        <v/>
      </c>
      <c r="F322" s="69"/>
      <c r="G322" s="69"/>
      <c r="H322" s="69"/>
      <c r="I322" s="70"/>
      <c r="J322" s="69"/>
      <c r="K322" s="69"/>
      <c r="L322" s="69"/>
      <c r="M322" s="69"/>
      <c r="N322" s="69"/>
      <c r="O322" s="69"/>
      <c r="P322" s="20" t="str">
        <f>IFERROR(VLOOKUP(B322,Einstellungen!$G$7:$H$372,2,FALSE),"")</f>
        <v/>
      </c>
    </row>
    <row r="323" spans="1:16" ht="26.1" customHeight="1">
      <c r="A323" s="105"/>
      <c r="B323" s="18">
        <f t="shared" si="15"/>
        <v>45590</v>
      </c>
      <c r="C323" s="3" t="str">
        <f t="shared" si="14"/>
        <v>Fr</v>
      </c>
      <c r="D323" s="4" t="str">
        <f t="shared" si="13"/>
        <v/>
      </c>
      <c r="E323" s="40" t="str">
        <f>IFERROR(VLOOKUP(B323,Einstellungen!$B$7:$C$122,2,FALSE),"")</f>
        <v/>
      </c>
      <c r="F323" s="69"/>
      <c r="G323" s="69"/>
      <c r="H323" s="69"/>
      <c r="I323" s="70"/>
      <c r="J323" s="69"/>
      <c r="K323" s="69"/>
      <c r="L323" s="69"/>
      <c r="M323" s="69"/>
      <c r="N323" s="69"/>
      <c r="O323" s="69"/>
      <c r="P323" s="20" t="str">
        <f>IFERROR(VLOOKUP(B323,Einstellungen!$G$7:$H$372,2,FALSE),"")</f>
        <v/>
      </c>
    </row>
    <row r="324" spans="1:16" ht="26.1" customHeight="1">
      <c r="A324" s="105"/>
      <c r="B324" s="18">
        <f t="shared" si="15"/>
        <v>45591</v>
      </c>
      <c r="C324" s="3" t="str">
        <f t="shared" si="14"/>
        <v>Sa</v>
      </c>
      <c r="D324" s="4" t="str">
        <f t="shared" si="13"/>
        <v/>
      </c>
      <c r="E324" s="40" t="str">
        <f>IFERROR(VLOOKUP(B324,Einstellungen!$B$7:$C$122,2,FALSE),"")</f>
        <v/>
      </c>
      <c r="F324" s="69"/>
      <c r="G324" s="69"/>
      <c r="H324" s="69"/>
      <c r="I324" s="70"/>
      <c r="J324" s="69"/>
      <c r="K324" s="69"/>
      <c r="L324" s="69"/>
      <c r="M324" s="69"/>
      <c r="N324" s="69"/>
      <c r="O324" s="69"/>
      <c r="P324" s="20" t="str">
        <f>IFERROR(VLOOKUP(B324,Einstellungen!$G$7:$H$372,2,FALSE),"")</f>
        <v/>
      </c>
    </row>
    <row r="325" spans="1:16" ht="26.1" customHeight="1">
      <c r="A325" s="105"/>
      <c r="B325" s="18">
        <f t="shared" si="15"/>
        <v>45592</v>
      </c>
      <c r="C325" s="3" t="str">
        <f t="shared" si="14"/>
        <v>So</v>
      </c>
      <c r="D325" s="4" t="str">
        <f t="shared" si="13"/>
        <v/>
      </c>
      <c r="E325" s="40" t="str">
        <f>IFERROR(VLOOKUP(B325,Einstellungen!$B$7:$C$122,2,FALSE),"")</f>
        <v/>
      </c>
      <c r="F325" s="69"/>
      <c r="G325" s="69"/>
      <c r="H325" s="69"/>
      <c r="I325" s="70"/>
      <c r="J325" s="69"/>
      <c r="K325" s="69"/>
      <c r="L325" s="69"/>
      <c r="M325" s="69"/>
      <c r="N325" s="69"/>
      <c r="O325" s="69"/>
      <c r="P325" s="20" t="str">
        <f>IFERROR(VLOOKUP(B325,Einstellungen!$G$7:$H$372,2,FALSE),"")</f>
        <v/>
      </c>
    </row>
    <row r="326" spans="1:16" ht="26.1" customHeight="1">
      <c r="A326" s="105"/>
      <c r="B326" s="18">
        <f t="shared" si="15"/>
        <v>45593</v>
      </c>
      <c r="C326" s="3" t="str">
        <f t="shared" si="14"/>
        <v>Mo</v>
      </c>
      <c r="D326" s="4">
        <f t="shared" si="13"/>
        <v>44</v>
      </c>
      <c r="E326" s="40" t="str">
        <f>IFERROR(VLOOKUP(B326,Einstellungen!$B$7:$C$122,2,FALSE),"")</f>
        <v/>
      </c>
      <c r="F326" s="69"/>
      <c r="G326" s="69"/>
      <c r="H326" s="69"/>
      <c r="I326" s="70"/>
      <c r="J326" s="69"/>
      <c r="K326" s="69"/>
      <c r="L326" s="69"/>
      <c r="M326" s="69"/>
      <c r="N326" s="69"/>
      <c r="O326" s="69"/>
      <c r="P326" s="20" t="str">
        <f>IFERROR(VLOOKUP(B326,Einstellungen!$G$7:$H$372,2,FALSE),"")</f>
        <v/>
      </c>
    </row>
    <row r="327" spans="1:16" ht="26.1" customHeight="1">
      <c r="A327" s="105"/>
      <c r="B327" s="18">
        <f t="shared" si="15"/>
        <v>45594</v>
      </c>
      <c r="C327" s="3" t="str">
        <f t="shared" si="14"/>
        <v>Di</v>
      </c>
      <c r="D327" s="4" t="str">
        <f t="shared" si="13"/>
        <v/>
      </c>
      <c r="E327" s="40" t="str">
        <f>IFERROR(VLOOKUP(B327,Einstellungen!$B$7:$C$122,2,FALSE),"")</f>
        <v/>
      </c>
      <c r="F327" s="69"/>
      <c r="G327" s="69"/>
      <c r="H327" s="69"/>
      <c r="I327" s="70"/>
      <c r="J327" s="69"/>
      <c r="K327" s="69"/>
      <c r="L327" s="69"/>
      <c r="M327" s="69"/>
      <c r="N327" s="69"/>
      <c r="O327" s="69"/>
      <c r="P327" s="20" t="str">
        <f>IFERROR(VLOOKUP(B327,Einstellungen!$G$7:$H$372,2,FALSE),"")</f>
        <v/>
      </c>
    </row>
    <row r="328" spans="1:16" ht="26.1" customHeight="1">
      <c r="A328" s="105"/>
      <c r="B328" s="18">
        <f t="shared" si="15"/>
        <v>45595</v>
      </c>
      <c r="C328" s="3" t="str">
        <f t="shared" si="14"/>
        <v>Mi</v>
      </c>
      <c r="D328" s="4" t="str">
        <f t="shared" si="13"/>
        <v/>
      </c>
      <c r="E328" s="40" t="str">
        <f>IFERROR(VLOOKUP(B328,Einstellungen!$B$7:$C$122,2,FALSE),"")</f>
        <v/>
      </c>
      <c r="F328" s="69"/>
      <c r="G328" s="69"/>
      <c r="H328" s="69"/>
      <c r="I328" s="70"/>
      <c r="J328" s="69"/>
      <c r="K328" s="69"/>
      <c r="L328" s="69"/>
      <c r="M328" s="69"/>
      <c r="N328" s="69"/>
      <c r="O328" s="69"/>
      <c r="P328" s="20" t="str">
        <f>IFERROR(VLOOKUP(B328,Einstellungen!$G$7:$H$372,2,FALSE),"")</f>
        <v/>
      </c>
    </row>
    <row r="329" spans="1:16" ht="26.1" customHeight="1">
      <c r="A329" s="105"/>
      <c r="B329" s="18">
        <f t="shared" si="15"/>
        <v>45596</v>
      </c>
      <c r="C329" s="3" t="str">
        <f t="shared" si="14"/>
        <v>Do</v>
      </c>
      <c r="D329" s="4" t="str">
        <f t="shared" si="13"/>
        <v/>
      </c>
      <c r="E329" s="40" t="str">
        <f>IFERROR(VLOOKUP(B329,Einstellungen!$B$7:$C$122,2,FALSE),"")</f>
        <v/>
      </c>
      <c r="F329" s="69"/>
      <c r="G329" s="69"/>
      <c r="H329" s="69"/>
      <c r="I329" s="70"/>
      <c r="J329" s="69"/>
      <c r="K329" s="69"/>
      <c r="L329" s="69"/>
      <c r="M329" s="69"/>
      <c r="N329" s="69"/>
      <c r="O329" s="69"/>
      <c r="P329" s="20" t="str">
        <f>IFERROR(VLOOKUP(B329,Einstellungen!$G$7:$H$372,2,FALSE),"")</f>
        <v/>
      </c>
    </row>
    <row r="330" spans="1:16" ht="26.1" customHeight="1" thickBot="1">
      <c r="A330" s="105"/>
      <c r="B330" s="109"/>
      <c r="C330" s="110"/>
      <c r="D330" s="110"/>
      <c r="E330" s="24"/>
      <c r="F330" s="24"/>
      <c r="G330" s="25"/>
      <c r="H330" s="25"/>
      <c r="I330" s="25"/>
      <c r="J330" s="26"/>
      <c r="K330" s="26"/>
      <c r="L330" s="26"/>
      <c r="M330" s="26"/>
      <c r="N330" s="26"/>
      <c r="O330" s="26"/>
      <c r="P330" s="27"/>
    </row>
    <row r="331" spans="1:16" ht="26.1" customHeight="1" thickTop="1" thickBot="1">
      <c r="A331" s="105" t="s">
        <v>108</v>
      </c>
      <c r="B331" s="102" t="str">
        <f>TEXT(B332,"MMMM")&amp;" "&amp;Kalenderjahr</f>
        <v>November 2024</v>
      </c>
      <c r="C331" s="103"/>
      <c r="D331" s="103"/>
      <c r="E331" s="103"/>
      <c r="F331" s="103"/>
      <c r="G331" s="103"/>
      <c r="H331" s="103"/>
      <c r="I331" s="103"/>
      <c r="J331" s="103"/>
      <c r="K331" s="103"/>
      <c r="L331" s="103"/>
      <c r="M331" s="103"/>
      <c r="N331" s="103"/>
      <c r="O331" s="103"/>
      <c r="P331" s="104"/>
    </row>
    <row r="332" spans="1:16" ht="26.1" customHeight="1">
      <c r="A332" s="105"/>
      <c r="B332" s="19">
        <f>B329+1</f>
        <v>45597</v>
      </c>
      <c r="C332" s="15" t="str">
        <f t="shared" si="14"/>
        <v>Fr</v>
      </c>
      <c r="D332" s="16" t="str">
        <f t="shared" si="13"/>
        <v/>
      </c>
      <c r="E332" s="41" t="str">
        <f>IFERROR(VLOOKUP(B332,Einstellungen!$B$7:$C$122,2,FALSE),"")</f>
        <v/>
      </c>
      <c r="F332" s="69"/>
      <c r="G332" s="69"/>
      <c r="H332" s="69"/>
      <c r="I332" s="70"/>
      <c r="J332" s="69"/>
      <c r="K332" s="69"/>
      <c r="L332" s="69"/>
      <c r="M332" s="69"/>
      <c r="N332" s="69"/>
      <c r="O332" s="69"/>
      <c r="P332" s="20" t="str">
        <f>IFERROR(VLOOKUP(B332,Einstellungen!$G$7:$H$372,2,FALSE),"")</f>
        <v/>
      </c>
    </row>
    <row r="333" spans="1:16" ht="26.1" customHeight="1">
      <c r="A333" s="105"/>
      <c r="B333" s="19">
        <f t="shared" si="15"/>
        <v>45598</v>
      </c>
      <c r="C333" s="15" t="str">
        <f t="shared" si="14"/>
        <v>Sa</v>
      </c>
      <c r="D333" s="16" t="str">
        <f t="shared" si="13"/>
        <v/>
      </c>
      <c r="E333" s="41" t="str">
        <f>IFERROR(VLOOKUP(B333,Einstellungen!$B$7:$C$122,2,FALSE),"")</f>
        <v/>
      </c>
      <c r="F333" s="69"/>
      <c r="G333" s="69"/>
      <c r="H333" s="69"/>
      <c r="I333" s="70"/>
      <c r="J333" s="69"/>
      <c r="K333" s="69"/>
      <c r="L333" s="69"/>
      <c r="M333" s="69"/>
      <c r="N333" s="69"/>
      <c r="O333" s="69"/>
      <c r="P333" s="20" t="str">
        <f>IFERROR(VLOOKUP(B333,Einstellungen!$G$7:$H$372,2,FALSE),"")</f>
        <v/>
      </c>
    </row>
    <row r="334" spans="1:16" ht="26.1" customHeight="1">
      <c r="A334" s="105"/>
      <c r="B334" s="19">
        <f t="shared" si="15"/>
        <v>45599</v>
      </c>
      <c r="C334" s="15" t="str">
        <f t="shared" si="14"/>
        <v>So</v>
      </c>
      <c r="D334" s="16" t="str">
        <f t="shared" si="13"/>
        <v/>
      </c>
      <c r="E334" s="41" t="str">
        <f>IFERROR(VLOOKUP(B334,Einstellungen!$B$7:$C$122,2,FALSE),"")</f>
        <v/>
      </c>
      <c r="F334" s="69"/>
      <c r="G334" s="69"/>
      <c r="H334" s="69"/>
      <c r="I334" s="70"/>
      <c r="J334" s="69"/>
      <c r="K334" s="69"/>
      <c r="L334" s="69"/>
      <c r="M334" s="69"/>
      <c r="N334" s="69"/>
      <c r="O334" s="69"/>
      <c r="P334" s="20" t="str">
        <f>IFERROR(VLOOKUP(B334,Einstellungen!$G$7:$H$372,2,FALSE),"")</f>
        <v/>
      </c>
    </row>
    <row r="335" spans="1:16" ht="26.1" customHeight="1">
      <c r="A335" s="105"/>
      <c r="B335" s="19">
        <f t="shared" si="15"/>
        <v>45600</v>
      </c>
      <c r="C335" s="15" t="str">
        <f t="shared" si="14"/>
        <v>Mo</v>
      </c>
      <c r="D335" s="16">
        <f t="shared" si="13"/>
        <v>45</v>
      </c>
      <c r="E335" s="41" t="str">
        <f>IFERROR(VLOOKUP(B335,Einstellungen!$B$7:$C$122,2,FALSE),"")</f>
        <v/>
      </c>
      <c r="F335" s="69"/>
      <c r="G335" s="69"/>
      <c r="H335" s="69"/>
      <c r="I335" s="70"/>
      <c r="J335" s="69"/>
      <c r="K335" s="69"/>
      <c r="L335" s="69"/>
      <c r="M335" s="69"/>
      <c r="N335" s="69"/>
      <c r="O335" s="69"/>
      <c r="P335" s="20" t="str">
        <f>IFERROR(VLOOKUP(B335,Einstellungen!$G$7:$H$372,2,FALSE),"")</f>
        <v/>
      </c>
    </row>
    <row r="336" spans="1:16" ht="26.1" customHeight="1">
      <c r="A336" s="105"/>
      <c r="B336" s="19">
        <f t="shared" si="15"/>
        <v>45601</v>
      </c>
      <c r="C336" s="15" t="str">
        <f t="shared" si="14"/>
        <v>Di</v>
      </c>
      <c r="D336" s="16" t="str">
        <f t="shared" si="13"/>
        <v/>
      </c>
      <c r="E336" s="41" t="str">
        <f>IFERROR(VLOOKUP(B336,Einstellungen!$B$7:$C$122,2,FALSE),"")</f>
        <v/>
      </c>
      <c r="F336" s="69"/>
      <c r="G336" s="69"/>
      <c r="H336" s="69"/>
      <c r="I336" s="70"/>
      <c r="J336" s="69"/>
      <c r="K336" s="69"/>
      <c r="L336" s="69"/>
      <c r="M336" s="69"/>
      <c r="N336" s="69"/>
      <c r="O336" s="69"/>
      <c r="P336" s="20" t="str">
        <f>IFERROR(VLOOKUP(B336,Einstellungen!$G$7:$H$372,2,FALSE),"")</f>
        <v/>
      </c>
    </row>
    <row r="337" spans="1:16" ht="26.1" customHeight="1">
      <c r="A337" s="105"/>
      <c r="B337" s="19">
        <f t="shared" si="15"/>
        <v>45602</v>
      </c>
      <c r="C337" s="15" t="str">
        <f t="shared" si="14"/>
        <v>Mi</v>
      </c>
      <c r="D337" s="16" t="str">
        <f t="shared" si="13"/>
        <v/>
      </c>
      <c r="E337" s="41" t="str">
        <f>IFERROR(VLOOKUP(B337,Einstellungen!$B$7:$C$122,2,FALSE),"")</f>
        <v/>
      </c>
      <c r="F337" s="69"/>
      <c r="G337" s="69"/>
      <c r="H337" s="69"/>
      <c r="I337" s="70"/>
      <c r="J337" s="69"/>
      <c r="K337" s="69"/>
      <c r="L337" s="69"/>
      <c r="M337" s="69"/>
      <c r="N337" s="69"/>
      <c r="O337" s="69"/>
      <c r="P337" s="20" t="str">
        <f>IFERROR(VLOOKUP(B337,Einstellungen!$G$7:$H$372,2,FALSE),"")</f>
        <v/>
      </c>
    </row>
    <row r="338" spans="1:16" ht="26.1" customHeight="1">
      <c r="A338" s="105"/>
      <c r="B338" s="19">
        <f t="shared" si="15"/>
        <v>45603</v>
      </c>
      <c r="C338" s="15" t="str">
        <f t="shared" si="14"/>
        <v>Do</v>
      </c>
      <c r="D338" s="16" t="str">
        <f t="shared" si="13"/>
        <v/>
      </c>
      <c r="E338" s="41" t="str">
        <f>IFERROR(VLOOKUP(B338,Einstellungen!$B$7:$C$122,2,FALSE),"")</f>
        <v/>
      </c>
      <c r="F338" s="69"/>
      <c r="G338" s="69"/>
      <c r="H338" s="69"/>
      <c r="I338" s="70"/>
      <c r="J338" s="69"/>
      <c r="K338" s="69"/>
      <c r="L338" s="69"/>
      <c r="M338" s="69"/>
      <c r="N338" s="69"/>
      <c r="O338" s="69"/>
      <c r="P338" s="20" t="str">
        <f>IFERROR(VLOOKUP(B338,Einstellungen!$G$7:$H$372,2,FALSE),"")</f>
        <v/>
      </c>
    </row>
    <row r="339" spans="1:16" ht="26.1" customHeight="1">
      <c r="A339" s="105"/>
      <c r="B339" s="19">
        <f t="shared" si="15"/>
        <v>45604</v>
      </c>
      <c r="C339" s="15" t="str">
        <f t="shared" si="14"/>
        <v>Fr</v>
      </c>
      <c r="D339" s="16" t="str">
        <f t="shared" si="13"/>
        <v/>
      </c>
      <c r="E339" s="41" t="str">
        <f>IFERROR(VLOOKUP(B339,Einstellungen!$B$7:$C$122,2,FALSE),"")</f>
        <v/>
      </c>
      <c r="F339" s="69"/>
      <c r="G339" s="69"/>
      <c r="H339" s="69"/>
      <c r="I339" s="70"/>
      <c r="J339" s="69"/>
      <c r="K339" s="69"/>
      <c r="L339" s="69"/>
      <c r="M339" s="69"/>
      <c r="N339" s="69"/>
      <c r="O339" s="69"/>
      <c r="P339" s="20" t="str">
        <f>IFERROR(VLOOKUP(B339,Einstellungen!$G$7:$H$372,2,FALSE),"")</f>
        <v/>
      </c>
    </row>
    <row r="340" spans="1:16" ht="26.1" customHeight="1">
      <c r="A340" s="105"/>
      <c r="B340" s="19">
        <f t="shared" si="15"/>
        <v>45605</v>
      </c>
      <c r="C340" s="15" t="str">
        <f t="shared" si="14"/>
        <v>Sa</v>
      </c>
      <c r="D340" s="16" t="str">
        <f t="shared" si="13"/>
        <v/>
      </c>
      <c r="E340" s="41" t="str">
        <f>IFERROR(VLOOKUP(B340,Einstellungen!$B$7:$C$122,2,FALSE),"")</f>
        <v/>
      </c>
      <c r="F340" s="69"/>
      <c r="G340" s="69"/>
      <c r="H340" s="69"/>
      <c r="I340" s="70"/>
      <c r="J340" s="69"/>
      <c r="K340" s="69"/>
      <c r="L340" s="69"/>
      <c r="M340" s="69"/>
      <c r="N340" s="69"/>
      <c r="O340" s="69"/>
      <c r="P340" s="20" t="str">
        <f>IFERROR(VLOOKUP(B340,Einstellungen!$G$7:$H$372,2,FALSE),"")</f>
        <v/>
      </c>
    </row>
    <row r="341" spans="1:16" ht="26.1" customHeight="1">
      <c r="A341" s="105"/>
      <c r="B341" s="19">
        <f t="shared" si="15"/>
        <v>45606</v>
      </c>
      <c r="C341" s="15" t="str">
        <f t="shared" si="14"/>
        <v>So</v>
      </c>
      <c r="D341" s="16" t="str">
        <f t="shared" si="13"/>
        <v/>
      </c>
      <c r="E341" s="41" t="str">
        <f>IFERROR(VLOOKUP(B341,Einstellungen!$B$7:$C$122,2,FALSE),"")</f>
        <v/>
      </c>
      <c r="F341" s="69"/>
      <c r="G341" s="69"/>
      <c r="H341" s="69"/>
      <c r="I341" s="70"/>
      <c r="J341" s="69"/>
      <c r="K341" s="69"/>
      <c r="L341" s="69"/>
      <c r="M341" s="69"/>
      <c r="N341" s="69"/>
      <c r="O341" s="69"/>
      <c r="P341" s="20" t="str">
        <f>IFERROR(VLOOKUP(B341,Einstellungen!$G$7:$H$372,2,FALSE),"")</f>
        <v/>
      </c>
    </row>
    <row r="342" spans="1:16" ht="26.1" customHeight="1">
      <c r="A342" s="105"/>
      <c r="B342" s="19">
        <f t="shared" si="15"/>
        <v>45607</v>
      </c>
      <c r="C342" s="15" t="str">
        <f t="shared" si="14"/>
        <v>Mo</v>
      </c>
      <c r="D342" s="16">
        <f t="shared" si="13"/>
        <v>46</v>
      </c>
      <c r="E342" s="41" t="str">
        <f>IFERROR(VLOOKUP(B342,Einstellungen!$B$7:$C$122,2,FALSE),"")</f>
        <v/>
      </c>
      <c r="F342" s="69"/>
      <c r="G342" s="69"/>
      <c r="H342" s="69"/>
      <c r="I342" s="70"/>
      <c r="J342" s="69"/>
      <c r="K342" s="69"/>
      <c r="L342" s="69"/>
      <c r="M342" s="69"/>
      <c r="N342" s="69"/>
      <c r="O342" s="69"/>
      <c r="P342" s="20" t="str">
        <f>IFERROR(VLOOKUP(B342,Einstellungen!$G$7:$H$372,2,FALSE),"")</f>
        <v/>
      </c>
    </row>
    <row r="343" spans="1:16" ht="26.1" customHeight="1">
      <c r="A343" s="105"/>
      <c r="B343" s="19">
        <f t="shared" si="15"/>
        <v>45608</v>
      </c>
      <c r="C343" s="15" t="str">
        <f t="shared" si="14"/>
        <v>Di</v>
      </c>
      <c r="D343" s="16" t="str">
        <f t="shared" si="13"/>
        <v/>
      </c>
      <c r="E343" s="41" t="str">
        <f>IFERROR(VLOOKUP(B343,Einstellungen!$B$7:$C$122,2,FALSE),"")</f>
        <v/>
      </c>
      <c r="F343" s="69"/>
      <c r="G343" s="69"/>
      <c r="H343" s="69"/>
      <c r="I343" s="70"/>
      <c r="J343" s="69"/>
      <c r="K343" s="69"/>
      <c r="L343" s="69"/>
      <c r="M343" s="69"/>
      <c r="N343" s="69"/>
      <c r="O343" s="69"/>
      <c r="P343" s="20" t="str">
        <f>IFERROR(VLOOKUP(B343,Einstellungen!$G$7:$H$372,2,FALSE),"")</f>
        <v/>
      </c>
    </row>
    <row r="344" spans="1:16" ht="26.1" customHeight="1">
      <c r="A344" s="105"/>
      <c r="B344" s="19">
        <f t="shared" si="15"/>
        <v>45609</v>
      </c>
      <c r="C344" s="15" t="str">
        <f t="shared" si="14"/>
        <v>Mi</v>
      </c>
      <c r="D344" s="16" t="str">
        <f t="shared" si="13"/>
        <v/>
      </c>
      <c r="E344" s="41" t="str">
        <f>IFERROR(VLOOKUP(B344,Einstellungen!$B$7:$C$122,2,FALSE),"")</f>
        <v/>
      </c>
      <c r="F344" s="69"/>
      <c r="G344" s="69"/>
      <c r="H344" s="69"/>
      <c r="I344" s="70"/>
      <c r="J344" s="69"/>
      <c r="K344" s="69"/>
      <c r="L344" s="69"/>
      <c r="M344" s="69"/>
      <c r="N344" s="69"/>
      <c r="O344" s="69"/>
      <c r="P344" s="20" t="str">
        <f>IFERROR(VLOOKUP(B344,Einstellungen!$G$7:$H$372,2,FALSE),"")</f>
        <v/>
      </c>
    </row>
    <row r="345" spans="1:16" ht="26.1" customHeight="1">
      <c r="A345" s="105"/>
      <c r="B345" s="19">
        <f t="shared" si="15"/>
        <v>45610</v>
      </c>
      <c r="C345" s="15" t="str">
        <f t="shared" si="14"/>
        <v>Do</v>
      </c>
      <c r="D345" s="16" t="str">
        <f t="shared" si="13"/>
        <v/>
      </c>
      <c r="E345" s="41" t="str">
        <f>IFERROR(VLOOKUP(B345,Einstellungen!$B$7:$C$122,2,FALSE),"")</f>
        <v/>
      </c>
      <c r="F345" s="69"/>
      <c r="G345" s="69"/>
      <c r="H345" s="69"/>
      <c r="I345" s="70"/>
      <c r="J345" s="69"/>
      <c r="K345" s="69"/>
      <c r="L345" s="69"/>
      <c r="M345" s="69"/>
      <c r="N345" s="69"/>
      <c r="O345" s="69"/>
      <c r="P345" s="20" t="str">
        <f>IFERROR(VLOOKUP(B345,Einstellungen!$G$7:$H$372,2,FALSE),"")</f>
        <v/>
      </c>
    </row>
    <row r="346" spans="1:16" ht="26.1" customHeight="1">
      <c r="A346" s="105"/>
      <c r="B346" s="19">
        <f t="shared" si="15"/>
        <v>45611</v>
      </c>
      <c r="C346" s="15" t="str">
        <f t="shared" si="14"/>
        <v>Fr</v>
      </c>
      <c r="D346" s="16" t="str">
        <f t="shared" si="13"/>
        <v/>
      </c>
      <c r="E346" s="41" t="str">
        <f>IFERROR(VLOOKUP(B346,Einstellungen!$B$7:$C$122,2,FALSE),"")</f>
        <v/>
      </c>
      <c r="F346" s="69"/>
      <c r="G346" s="69"/>
      <c r="H346" s="69"/>
      <c r="I346" s="70"/>
      <c r="J346" s="69"/>
      <c r="K346" s="69"/>
      <c r="L346" s="69"/>
      <c r="M346" s="69"/>
      <c r="N346" s="69"/>
      <c r="O346" s="69"/>
      <c r="P346" s="20" t="str">
        <f>IFERROR(VLOOKUP(B346,Einstellungen!$G$7:$H$372,2,FALSE),"")</f>
        <v/>
      </c>
    </row>
    <row r="347" spans="1:16" ht="26.1" customHeight="1">
      <c r="A347" s="105"/>
      <c r="B347" s="19">
        <f t="shared" si="15"/>
        <v>45612</v>
      </c>
      <c r="C347" s="15" t="str">
        <f t="shared" si="14"/>
        <v>Sa</v>
      </c>
      <c r="D347" s="16" t="str">
        <f t="shared" si="13"/>
        <v/>
      </c>
      <c r="E347" s="41" t="str">
        <f>IFERROR(VLOOKUP(B347,Einstellungen!$B$7:$C$122,2,FALSE),"")</f>
        <v/>
      </c>
      <c r="F347" s="69"/>
      <c r="G347" s="69"/>
      <c r="H347" s="69"/>
      <c r="I347" s="70"/>
      <c r="J347" s="69"/>
      <c r="K347" s="69"/>
      <c r="L347" s="69"/>
      <c r="M347" s="69"/>
      <c r="N347" s="69"/>
      <c r="O347" s="69"/>
      <c r="P347" s="20" t="str">
        <f>IFERROR(VLOOKUP(B347,Einstellungen!$G$7:$H$372,2,FALSE),"")</f>
        <v/>
      </c>
    </row>
    <row r="348" spans="1:16" ht="26.1" customHeight="1">
      <c r="A348" s="105"/>
      <c r="B348" s="19">
        <f t="shared" si="15"/>
        <v>45613</v>
      </c>
      <c r="C348" s="15" t="str">
        <f t="shared" si="14"/>
        <v>So</v>
      </c>
      <c r="D348" s="16" t="str">
        <f t="shared" ref="D348:D394" si="16">IF(TEXT(B348,"TTT")="Mo",WEEKNUM(B348,21),"")</f>
        <v/>
      </c>
      <c r="E348" s="41" t="str">
        <f>IFERROR(VLOOKUP(B348,Einstellungen!$B$7:$C$122,2,FALSE),"")</f>
        <v/>
      </c>
      <c r="F348" s="69"/>
      <c r="G348" s="69"/>
      <c r="H348" s="69"/>
      <c r="I348" s="70"/>
      <c r="J348" s="69"/>
      <c r="K348" s="69"/>
      <c r="L348" s="69"/>
      <c r="M348" s="69"/>
      <c r="N348" s="69"/>
      <c r="O348" s="69"/>
      <c r="P348" s="20" t="str">
        <f>IFERROR(VLOOKUP(B348,Einstellungen!$G$7:$H$372,2,FALSE),"")</f>
        <v/>
      </c>
    </row>
    <row r="349" spans="1:16" ht="26.1" customHeight="1">
      <c r="A349" s="105"/>
      <c r="B349" s="19">
        <f t="shared" si="15"/>
        <v>45614</v>
      </c>
      <c r="C349" s="15" t="str">
        <f t="shared" ref="C349:C394" si="17">TEXT(B349,"TTT")</f>
        <v>Mo</v>
      </c>
      <c r="D349" s="16">
        <f t="shared" si="16"/>
        <v>47</v>
      </c>
      <c r="E349" s="41" t="str">
        <f>IFERROR(VLOOKUP(B349,Einstellungen!$B$7:$C$122,2,FALSE),"")</f>
        <v/>
      </c>
      <c r="F349" s="69"/>
      <c r="G349" s="69"/>
      <c r="H349" s="69"/>
      <c r="I349" s="70"/>
      <c r="J349" s="69"/>
      <c r="K349" s="69"/>
      <c r="L349" s="69"/>
      <c r="M349" s="69"/>
      <c r="N349" s="69"/>
      <c r="O349" s="69"/>
      <c r="P349" s="20" t="str">
        <f>IFERROR(VLOOKUP(B349,Einstellungen!$G$7:$H$372,2,FALSE),"")</f>
        <v/>
      </c>
    </row>
    <row r="350" spans="1:16" ht="26.1" customHeight="1">
      <c r="A350" s="105"/>
      <c r="B350" s="19">
        <f t="shared" ref="B350:B394" si="18">B349+1</f>
        <v>45615</v>
      </c>
      <c r="C350" s="15" t="str">
        <f t="shared" si="17"/>
        <v>Di</v>
      </c>
      <c r="D350" s="16" t="str">
        <f t="shared" si="16"/>
        <v/>
      </c>
      <c r="E350" s="41" t="str">
        <f>IFERROR(VLOOKUP(B350,Einstellungen!$B$7:$C$122,2,FALSE),"")</f>
        <v/>
      </c>
      <c r="F350" s="69"/>
      <c r="G350" s="69"/>
      <c r="H350" s="69"/>
      <c r="I350" s="70"/>
      <c r="J350" s="69"/>
      <c r="K350" s="69"/>
      <c r="L350" s="69"/>
      <c r="M350" s="69"/>
      <c r="N350" s="69"/>
      <c r="O350" s="69"/>
      <c r="P350" s="20" t="str">
        <f>IFERROR(VLOOKUP(B350,Einstellungen!$G$7:$H$372,2,FALSE),"")</f>
        <v/>
      </c>
    </row>
    <row r="351" spans="1:16" ht="26.1" customHeight="1">
      <c r="A351" s="105"/>
      <c r="B351" s="19">
        <f t="shared" si="18"/>
        <v>45616</v>
      </c>
      <c r="C351" s="15" t="str">
        <f t="shared" si="17"/>
        <v>Mi</v>
      </c>
      <c r="D351" s="16" t="str">
        <f t="shared" si="16"/>
        <v/>
      </c>
      <c r="E351" s="41" t="str">
        <f>IFERROR(VLOOKUP(B351,Einstellungen!$B$7:$C$122,2,FALSE),"")</f>
        <v/>
      </c>
      <c r="F351" s="69"/>
      <c r="G351" s="69"/>
      <c r="H351" s="69"/>
      <c r="I351" s="70"/>
      <c r="J351" s="69"/>
      <c r="K351" s="69"/>
      <c r="L351" s="69"/>
      <c r="M351" s="69"/>
      <c r="N351" s="69"/>
      <c r="O351" s="69"/>
      <c r="P351" s="20" t="str">
        <f>IFERROR(VLOOKUP(B351,Einstellungen!$G$7:$H$372,2,FALSE),"")</f>
        <v/>
      </c>
    </row>
    <row r="352" spans="1:16" ht="26.1" customHeight="1">
      <c r="A352" s="105"/>
      <c r="B352" s="19">
        <f t="shared" si="18"/>
        <v>45617</v>
      </c>
      <c r="C352" s="15" t="str">
        <f t="shared" si="17"/>
        <v>Do</v>
      </c>
      <c r="D352" s="16" t="str">
        <f t="shared" si="16"/>
        <v/>
      </c>
      <c r="E352" s="41" t="str">
        <f>IFERROR(VLOOKUP(B352,Einstellungen!$B$7:$C$122,2,FALSE),"")</f>
        <v/>
      </c>
      <c r="F352" s="69"/>
      <c r="G352" s="69"/>
      <c r="H352" s="69"/>
      <c r="I352" s="70"/>
      <c r="J352" s="69"/>
      <c r="K352" s="69"/>
      <c r="L352" s="69"/>
      <c r="M352" s="69"/>
      <c r="N352" s="69"/>
      <c r="O352" s="69"/>
      <c r="P352" s="20" t="str">
        <f>IFERROR(VLOOKUP(B352,Einstellungen!$G$7:$H$372,2,FALSE),"")</f>
        <v/>
      </c>
    </row>
    <row r="353" spans="1:16" ht="26.1" customHeight="1">
      <c r="A353" s="105"/>
      <c r="B353" s="19">
        <f t="shared" si="18"/>
        <v>45618</v>
      </c>
      <c r="C353" s="15" t="str">
        <f t="shared" si="17"/>
        <v>Fr</v>
      </c>
      <c r="D353" s="16" t="str">
        <f t="shared" si="16"/>
        <v/>
      </c>
      <c r="E353" s="41" t="str">
        <f>IFERROR(VLOOKUP(B353,Einstellungen!$B$7:$C$122,2,FALSE),"")</f>
        <v/>
      </c>
      <c r="F353" s="69"/>
      <c r="G353" s="69"/>
      <c r="H353" s="69"/>
      <c r="I353" s="70"/>
      <c r="J353" s="69"/>
      <c r="K353" s="69"/>
      <c r="L353" s="69"/>
      <c r="M353" s="69"/>
      <c r="N353" s="69"/>
      <c r="O353" s="69"/>
      <c r="P353" s="20" t="str">
        <f>IFERROR(VLOOKUP(B353,Einstellungen!$G$7:$H$372,2,FALSE),"")</f>
        <v/>
      </c>
    </row>
    <row r="354" spans="1:16" ht="26.1" customHeight="1">
      <c r="A354" s="105"/>
      <c r="B354" s="19">
        <f t="shared" si="18"/>
        <v>45619</v>
      </c>
      <c r="C354" s="15" t="str">
        <f t="shared" si="17"/>
        <v>Sa</v>
      </c>
      <c r="D354" s="16" t="str">
        <f t="shared" si="16"/>
        <v/>
      </c>
      <c r="E354" s="41" t="str">
        <f>IFERROR(VLOOKUP(B354,Einstellungen!$B$7:$C$122,2,FALSE),"")</f>
        <v/>
      </c>
      <c r="F354" s="69"/>
      <c r="G354" s="69"/>
      <c r="H354" s="69"/>
      <c r="I354" s="70"/>
      <c r="J354" s="69"/>
      <c r="K354" s="69"/>
      <c r="L354" s="69"/>
      <c r="M354" s="69"/>
      <c r="N354" s="69"/>
      <c r="O354" s="69"/>
      <c r="P354" s="20" t="str">
        <f>IFERROR(VLOOKUP(B354,Einstellungen!$G$7:$H$372,2,FALSE),"")</f>
        <v/>
      </c>
    </row>
    <row r="355" spans="1:16" ht="26.1" customHeight="1">
      <c r="A355" s="105"/>
      <c r="B355" s="19">
        <f t="shared" si="18"/>
        <v>45620</v>
      </c>
      <c r="C355" s="15" t="str">
        <f t="shared" si="17"/>
        <v>So</v>
      </c>
      <c r="D355" s="16" t="str">
        <f t="shared" si="16"/>
        <v/>
      </c>
      <c r="E355" s="41" t="str">
        <f>IFERROR(VLOOKUP(B355,Einstellungen!$B$7:$C$122,2,FALSE),"")</f>
        <v/>
      </c>
      <c r="F355" s="69"/>
      <c r="G355" s="69"/>
      <c r="H355" s="69"/>
      <c r="I355" s="70"/>
      <c r="J355" s="69"/>
      <c r="K355" s="69"/>
      <c r="L355" s="69"/>
      <c r="M355" s="69"/>
      <c r="N355" s="69"/>
      <c r="O355" s="69"/>
      <c r="P355" s="20" t="str">
        <f>IFERROR(VLOOKUP(B355,Einstellungen!$G$7:$H$372,2,FALSE),"")</f>
        <v/>
      </c>
    </row>
    <row r="356" spans="1:16" ht="26.1" customHeight="1">
      <c r="A356" s="105"/>
      <c r="B356" s="19">
        <f t="shared" si="18"/>
        <v>45621</v>
      </c>
      <c r="C356" s="15" t="str">
        <f t="shared" si="17"/>
        <v>Mo</v>
      </c>
      <c r="D356" s="16">
        <f t="shared" si="16"/>
        <v>48</v>
      </c>
      <c r="E356" s="41" t="str">
        <f>IFERROR(VLOOKUP(B356,Einstellungen!$B$7:$C$122,2,FALSE),"")</f>
        <v/>
      </c>
      <c r="F356" s="69"/>
      <c r="G356" s="69"/>
      <c r="H356" s="69"/>
      <c r="I356" s="70"/>
      <c r="J356" s="69"/>
      <c r="K356" s="69"/>
      <c r="L356" s="69"/>
      <c r="M356" s="69"/>
      <c r="N356" s="69"/>
      <c r="O356" s="69"/>
      <c r="P356" s="20" t="str">
        <f>IFERROR(VLOOKUP(B356,Einstellungen!$G$7:$H$372,2,FALSE),"")</f>
        <v/>
      </c>
    </row>
    <row r="357" spans="1:16" ht="26.1" customHeight="1">
      <c r="A357" s="105"/>
      <c r="B357" s="19">
        <f t="shared" si="18"/>
        <v>45622</v>
      </c>
      <c r="C357" s="15" t="str">
        <f t="shared" si="17"/>
        <v>Di</v>
      </c>
      <c r="D357" s="16" t="str">
        <f t="shared" si="16"/>
        <v/>
      </c>
      <c r="E357" s="41" t="str">
        <f>IFERROR(VLOOKUP(B357,Einstellungen!$B$7:$C$122,2,FALSE),"")</f>
        <v/>
      </c>
      <c r="F357" s="69"/>
      <c r="G357" s="69"/>
      <c r="H357" s="69"/>
      <c r="I357" s="70"/>
      <c r="J357" s="69"/>
      <c r="K357" s="69"/>
      <c r="L357" s="69"/>
      <c r="M357" s="69"/>
      <c r="N357" s="69"/>
      <c r="O357" s="69"/>
      <c r="P357" s="20" t="str">
        <f>IFERROR(VLOOKUP(B357,Einstellungen!$G$7:$H$372,2,FALSE),"")</f>
        <v/>
      </c>
    </row>
    <row r="358" spans="1:16" ht="26.1" customHeight="1">
      <c r="A358" s="105"/>
      <c r="B358" s="19">
        <f t="shared" si="18"/>
        <v>45623</v>
      </c>
      <c r="C358" s="15" t="str">
        <f t="shared" si="17"/>
        <v>Mi</v>
      </c>
      <c r="D358" s="16" t="str">
        <f t="shared" si="16"/>
        <v/>
      </c>
      <c r="E358" s="41" t="str">
        <f>IFERROR(VLOOKUP(B358,Einstellungen!$B$7:$C$122,2,FALSE),"")</f>
        <v/>
      </c>
      <c r="F358" s="69"/>
      <c r="G358" s="69"/>
      <c r="H358" s="69"/>
      <c r="I358" s="70"/>
      <c r="J358" s="69"/>
      <c r="K358" s="69"/>
      <c r="L358" s="69"/>
      <c r="M358" s="69"/>
      <c r="N358" s="69"/>
      <c r="O358" s="69"/>
      <c r="P358" s="20" t="str">
        <f>IFERROR(VLOOKUP(B358,Einstellungen!$G$7:$H$372,2,FALSE),"")</f>
        <v/>
      </c>
    </row>
    <row r="359" spans="1:16" ht="26.1" customHeight="1">
      <c r="A359" s="105"/>
      <c r="B359" s="19">
        <f t="shared" si="18"/>
        <v>45624</v>
      </c>
      <c r="C359" s="15" t="str">
        <f t="shared" si="17"/>
        <v>Do</v>
      </c>
      <c r="D359" s="16" t="str">
        <f t="shared" si="16"/>
        <v/>
      </c>
      <c r="E359" s="41" t="str">
        <f>IFERROR(VLOOKUP(B359,Einstellungen!$B$7:$C$122,2,FALSE),"")</f>
        <v/>
      </c>
      <c r="F359" s="69"/>
      <c r="G359" s="69"/>
      <c r="H359" s="69"/>
      <c r="I359" s="70"/>
      <c r="J359" s="69"/>
      <c r="K359" s="69"/>
      <c r="L359" s="69"/>
      <c r="M359" s="69"/>
      <c r="N359" s="69"/>
      <c r="O359" s="69"/>
      <c r="P359" s="20" t="str">
        <f>IFERROR(VLOOKUP(B359,Einstellungen!$G$7:$H$372,2,FALSE),"")</f>
        <v/>
      </c>
    </row>
    <row r="360" spans="1:16" ht="26.1" customHeight="1">
      <c r="A360" s="105"/>
      <c r="B360" s="19">
        <f t="shared" si="18"/>
        <v>45625</v>
      </c>
      <c r="C360" s="15" t="str">
        <f t="shared" si="17"/>
        <v>Fr</v>
      </c>
      <c r="D360" s="16" t="str">
        <f t="shared" si="16"/>
        <v/>
      </c>
      <c r="E360" s="41" t="str">
        <f>IFERROR(VLOOKUP(B360,Einstellungen!$B$7:$C$122,2,FALSE),"")</f>
        <v/>
      </c>
      <c r="F360" s="69"/>
      <c r="G360" s="69"/>
      <c r="H360" s="69"/>
      <c r="I360" s="70"/>
      <c r="J360" s="69"/>
      <c r="K360" s="69"/>
      <c r="L360" s="69"/>
      <c r="M360" s="69"/>
      <c r="N360" s="69"/>
      <c r="O360" s="69"/>
      <c r="P360" s="20" t="str">
        <f>IFERROR(VLOOKUP(B360,Einstellungen!$G$7:$H$372,2,FALSE),"")</f>
        <v/>
      </c>
    </row>
    <row r="361" spans="1:16" ht="26.1" customHeight="1">
      <c r="A361" s="105"/>
      <c r="B361" s="19">
        <f t="shared" si="18"/>
        <v>45626</v>
      </c>
      <c r="C361" s="15" t="str">
        <f t="shared" si="17"/>
        <v>Sa</v>
      </c>
      <c r="D361" s="16" t="str">
        <f t="shared" si="16"/>
        <v/>
      </c>
      <c r="E361" s="41" t="str">
        <f>IFERROR(VLOOKUP(B361,Einstellungen!$B$7:$C$122,2,FALSE),"")</f>
        <v/>
      </c>
      <c r="F361" s="69"/>
      <c r="G361" s="69"/>
      <c r="H361" s="69"/>
      <c r="I361" s="70"/>
      <c r="J361" s="69"/>
      <c r="K361" s="69"/>
      <c r="L361" s="69"/>
      <c r="M361" s="69"/>
      <c r="N361" s="69"/>
      <c r="O361" s="69"/>
      <c r="P361" s="20" t="str">
        <f>IFERROR(VLOOKUP(B361,Einstellungen!$G$7:$H$372,2,FALSE),"")</f>
        <v/>
      </c>
    </row>
    <row r="362" spans="1:16" ht="26.1" customHeight="1" thickBot="1">
      <c r="A362" s="105"/>
      <c r="B362" s="109"/>
      <c r="C362" s="110"/>
      <c r="D362" s="110"/>
      <c r="E362" s="24"/>
      <c r="F362" s="24"/>
      <c r="G362" s="25"/>
      <c r="H362" s="25"/>
      <c r="I362" s="25"/>
      <c r="J362" s="26"/>
      <c r="K362" s="26"/>
      <c r="L362" s="26"/>
      <c r="M362" s="26"/>
      <c r="N362" s="26"/>
      <c r="O362" s="26"/>
      <c r="P362" s="27"/>
    </row>
    <row r="363" spans="1:16" ht="26.1" customHeight="1" thickTop="1" thickBot="1">
      <c r="A363" s="105" t="s">
        <v>109</v>
      </c>
      <c r="B363" s="102" t="str">
        <f>TEXT(B364,"MMMM")&amp;" "&amp;Kalenderjahr</f>
        <v>Dezember 2024</v>
      </c>
      <c r="C363" s="103"/>
      <c r="D363" s="103"/>
      <c r="E363" s="103"/>
      <c r="F363" s="103"/>
      <c r="G363" s="103"/>
      <c r="H363" s="103"/>
      <c r="I363" s="103"/>
      <c r="J363" s="103"/>
      <c r="K363" s="103"/>
      <c r="L363" s="103"/>
      <c r="M363" s="103"/>
      <c r="N363" s="103"/>
      <c r="O363" s="103"/>
      <c r="P363" s="104"/>
    </row>
    <row r="364" spans="1:16" ht="26.1" customHeight="1">
      <c r="A364" s="105"/>
      <c r="B364" s="18">
        <f>B361+1</f>
        <v>45627</v>
      </c>
      <c r="C364" s="3" t="str">
        <f t="shared" si="17"/>
        <v>So</v>
      </c>
      <c r="D364" s="4" t="str">
        <f t="shared" si="16"/>
        <v/>
      </c>
      <c r="E364" s="40" t="str">
        <f>IFERROR(VLOOKUP(B364,Einstellungen!$B$7:$C$122,2,FALSE),"")</f>
        <v>1. Advent</v>
      </c>
      <c r="F364" s="72"/>
      <c r="G364" s="69"/>
      <c r="H364" s="69"/>
      <c r="I364" s="69"/>
      <c r="J364" s="69"/>
      <c r="K364" s="69"/>
      <c r="L364" s="69"/>
      <c r="M364" s="69"/>
      <c r="N364" s="69"/>
      <c r="O364" s="69"/>
      <c r="P364" s="20" t="str">
        <f>IFERROR(VLOOKUP(B364,Einstellungen!$G$7:$H$372,2,FALSE),"")</f>
        <v/>
      </c>
    </row>
    <row r="365" spans="1:16" ht="26.1" customHeight="1">
      <c r="A365" s="105"/>
      <c r="B365" s="18">
        <f t="shared" si="18"/>
        <v>45628</v>
      </c>
      <c r="C365" s="3" t="str">
        <f t="shared" si="17"/>
        <v>Mo</v>
      </c>
      <c r="D365" s="4">
        <f t="shared" si="16"/>
        <v>49</v>
      </c>
      <c r="E365" s="40" t="str">
        <f>IFERROR(VLOOKUP(B365,Einstellungen!$B$7:$C$122,2,FALSE),"")</f>
        <v/>
      </c>
      <c r="F365" s="69"/>
      <c r="G365" s="69"/>
      <c r="H365" s="69"/>
      <c r="I365" s="70"/>
      <c r="J365" s="69"/>
      <c r="K365" s="69"/>
      <c r="L365" s="69"/>
      <c r="M365" s="69"/>
      <c r="N365" s="69"/>
      <c r="O365" s="69"/>
      <c r="P365" s="20" t="str">
        <f>IFERROR(VLOOKUP(B365,Einstellungen!$G$7:$H$372,2,FALSE),"")</f>
        <v/>
      </c>
    </row>
    <row r="366" spans="1:16" ht="26.1" customHeight="1">
      <c r="A366" s="105"/>
      <c r="B366" s="18">
        <f t="shared" si="18"/>
        <v>45629</v>
      </c>
      <c r="C366" s="3" t="str">
        <f t="shared" si="17"/>
        <v>Di</v>
      </c>
      <c r="D366" s="4" t="str">
        <f t="shared" si="16"/>
        <v/>
      </c>
      <c r="E366" s="40" t="str">
        <f>IFERROR(VLOOKUP(B366,Einstellungen!$B$7:$C$122,2,FALSE),"")</f>
        <v/>
      </c>
      <c r="F366" s="69"/>
      <c r="G366" s="69"/>
      <c r="H366" s="69"/>
      <c r="I366" s="70"/>
      <c r="J366" s="69"/>
      <c r="K366" s="69"/>
      <c r="L366" s="69"/>
      <c r="M366" s="69"/>
      <c r="N366" s="69"/>
      <c r="O366" s="69"/>
      <c r="P366" s="20" t="str">
        <f>IFERROR(VLOOKUP(B366,Einstellungen!$G$7:$H$372,2,FALSE),"")</f>
        <v/>
      </c>
    </row>
    <row r="367" spans="1:16" ht="26.1" customHeight="1">
      <c r="A367" s="105"/>
      <c r="B367" s="18">
        <f t="shared" si="18"/>
        <v>45630</v>
      </c>
      <c r="C367" s="3" t="str">
        <f t="shared" si="17"/>
        <v>Mi</v>
      </c>
      <c r="D367" s="4" t="str">
        <f t="shared" si="16"/>
        <v/>
      </c>
      <c r="E367" s="40" t="str">
        <f>IFERROR(VLOOKUP(B367,Einstellungen!$B$7:$C$122,2,FALSE),"")</f>
        <v/>
      </c>
      <c r="F367" s="69"/>
      <c r="G367" s="69"/>
      <c r="H367" s="69"/>
      <c r="I367" s="70"/>
      <c r="J367" s="69"/>
      <c r="K367" s="69"/>
      <c r="L367" s="69"/>
      <c r="M367" s="69"/>
      <c r="N367" s="69"/>
      <c r="O367" s="69"/>
      <c r="P367" s="20" t="str">
        <f>IFERROR(VLOOKUP(B367,Einstellungen!$G$7:$H$372,2,FALSE),"")</f>
        <v/>
      </c>
    </row>
    <row r="368" spans="1:16" ht="26.1" customHeight="1">
      <c r="A368" s="105"/>
      <c r="B368" s="18">
        <f t="shared" si="18"/>
        <v>45631</v>
      </c>
      <c r="C368" s="3" t="str">
        <f t="shared" si="17"/>
        <v>Do</v>
      </c>
      <c r="D368" s="4" t="str">
        <f t="shared" si="16"/>
        <v/>
      </c>
      <c r="E368" s="40" t="str">
        <f>IFERROR(VLOOKUP(B368,Einstellungen!$B$7:$C$122,2,FALSE),"")</f>
        <v/>
      </c>
      <c r="F368" s="69"/>
      <c r="G368" s="69"/>
      <c r="H368" s="69"/>
      <c r="I368" s="70"/>
      <c r="J368" s="69"/>
      <c r="K368" s="69"/>
      <c r="L368" s="69"/>
      <c r="M368" s="69"/>
      <c r="N368" s="69"/>
      <c r="O368" s="69"/>
      <c r="P368" s="20" t="str">
        <f>IFERROR(VLOOKUP(B368,Einstellungen!$G$7:$H$372,2,FALSE),"")</f>
        <v/>
      </c>
    </row>
    <row r="369" spans="1:16" ht="26.1" customHeight="1">
      <c r="A369" s="105"/>
      <c r="B369" s="18">
        <f t="shared" si="18"/>
        <v>45632</v>
      </c>
      <c r="C369" s="3" t="str">
        <f t="shared" si="17"/>
        <v>Fr</v>
      </c>
      <c r="D369" s="4" t="str">
        <f t="shared" si="16"/>
        <v/>
      </c>
      <c r="E369" s="40" t="str">
        <f>IFERROR(VLOOKUP(B369,Einstellungen!$B$7:$C$122,2,FALSE),"")</f>
        <v/>
      </c>
      <c r="F369" s="69"/>
      <c r="G369" s="69"/>
      <c r="H369" s="69"/>
      <c r="I369" s="70"/>
      <c r="J369" s="69"/>
      <c r="K369" s="69"/>
      <c r="L369" s="69"/>
      <c r="M369" s="69"/>
      <c r="N369" s="69"/>
      <c r="O369" s="69"/>
      <c r="P369" s="20" t="str">
        <f>IFERROR(VLOOKUP(B369,Einstellungen!$G$7:$H$372,2,FALSE),"")</f>
        <v/>
      </c>
    </row>
    <row r="370" spans="1:16" ht="26.1" customHeight="1">
      <c r="A370" s="105"/>
      <c r="B370" s="18">
        <f t="shared" si="18"/>
        <v>45633</v>
      </c>
      <c r="C370" s="3" t="str">
        <f t="shared" si="17"/>
        <v>Sa</v>
      </c>
      <c r="D370" s="4" t="str">
        <f t="shared" si="16"/>
        <v/>
      </c>
      <c r="E370" s="40" t="str">
        <f>IFERROR(VLOOKUP(B370,Einstellungen!$B$7:$C$122,2,FALSE),"")</f>
        <v/>
      </c>
      <c r="F370" s="69"/>
      <c r="G370" s="69"/>
      <c r="H370" s="69"/>
      <c r="I370" s="70"/>
      <c r="J370" s="69"/>
      <c r="K370" s="69"/>
      <c r="L370" s="69"/>
      <c r="M370" s="69"/>
      <c r="N370" s="69"/>
      <c r="O370" s="69"/>
      <c r="P370" s="20" t="str">
        <f>IFERROR(VLOOKUP(B370,Einstellungen!$G$7:$H$372,2,FALSE),"")</f>
        <v/>
      </c>
    </row>
    <row r="371" spans="1:16" ht="26.1" customHeight="1">
      <c r="A371" s="105"/>
      <c r="B371" s="18">
        <f t="shared" si="18"/>
        <v>45634</v>
      </c>
      <c r="C371" s="3" t="str">
        <f t="shared" si="17"/>
        <v>So</v>
      </c>
      <c r="D371" s="4" t="str">
        <f t="shared" si="16"/>
        <v/>
      </c>
      <c r="E371" s="40" t="str">
        <f>IFERROR(VLOOKUP(B371,Einstellungen!$B$7:$C$122,2,FALSE),"")</f>
        <v>2. Advent</v>
      </c>
      <c r="F371" s="69"/>
      <c r="G371" s="69"/>
      <c r="H371" s="69"/>
      <c r="I371" s="70"/>
      <c r="J371" s="69"/>
      <c r="K371" s="69"/>
      <c r="L371" s="69"/>
      <c r="M371" s="69"/>
      <c r="N371" s="69"/>
      <c r="O371" s="69"/>
      <c r="P371" s="20" t="str">
        <f>IFERROR(VLOOKUP(B371,Einstellungen!$G$7:$H$372,2,FALSE),"")</f>
        <v/>
      </c>
    </row>
    <row r="372" spans="1:16" ht="26.1" customHeight="1">
      <c r="A372" s="105"/>
      <c r="B372" s="18">
        <f t="shared" si="18"/>
        <v>45635</v>
      </c>
      <c r="C372" s="3" t="str">
        <f t="shared" si="17"/>
        <v>Mo</v>
      </c>
      <c r="D372" s="4">
        <f t="shared" si="16"/>
        <v>50</v>
      </c>
      <c r="E372" s="40" t="str">
        <f>IFERROR(VLOOKUP(B372,Einstellungen!$B$7:$C$122,2,FALSE),"")</f>
        <v/>
      </c>
      <c r="F372" s="69"/>
      <c r="G372" s="69"/>
      <c r="H372" s="69"/>
      <c r="I372" s="70"/>
      <c r="J372" s="69"/>
      <c r="K372" s="69"/>
      <c r="L372" s="69"/>
      <c r="M372" s="69"/>
      <c r="N372" s="69"/>
      <c r="O372" s="69"/>
      <c r="P372" s="20" t="str">
        <f>IFERROR(VLOOKUP(B372,Einstellungen!$G$7:$H$372,2,FALSE),"")</f>
        <v/>
      </c>
    </row>
    <row r="373" spans="1:16" ht="26.1" customHeight="1">
      <c r="A373" s="105"/>
      <c r="B373" s="18">
        <f t="shared" si="18"/>
        <v>45636</v>
      </c>
      <c r="C373" s="3" t="str">
        <f t="shared" si="17"/>
        <v>Di</v>
      </c>
      <c r="D373" s="4" t="str">
        <f t="shared" si="16"/>
        <v/>
      </c>
      <c r="E373" s="40" t="str">
        <f>IFERROR(VLOOKUP(B373,Einstellungen!$B$7:$C$122,2,FALSE),"")</f>
        <v/>
      </c>
      <c r="F373" s="69"/>
      <c r="G373" s="69"/>
      <c r="H373" s="69"/>
      <c r="I373" s="70"/>
      <c r="J373" s="69"/>
      <c r="K373" s="69"/>
      <c r="L373" s="69"/>
      <c r="M373" s="69"/>
      <c r="N373" s="69"/>
      <c r="O373" s="69"/>
      <c r="P373" s="20" t="str">
        <f>IFERROR(VLOOKUP(B373,Einstellungen!$G$7:$H$372,2,FALSE),"")</f>
        <v/>
      </c>
    </row>
    <row r="374" spans="1:16" ht="26.1" customHeight="1">
      <c r="A374" s="105"/>
      <c r="B374" s="18">
        <f t="shared" si="18"/>
        <v>45637</v>
      </c>
      <c r="C374" s="3" t="str">
        <f t="shared" si="17"/>
        <v>Mi</v>
      </c>
      <c r="D374" s="4" t="str">
        <f t="shared" si="16"/>
        <v/>
      </c>
      <c r="E374" s="40" t="str">
        <f>IFERROR(VLOOKUP(B374,Einstellungen!$B$7:$C$122,2,FALSE),"")</f>
        <v/>
      </c>
      <c r="F374" s="69"/>
      <c r="G374" s="69"/>
      <c r="H374" s="69"/>
      <c r="I374" s="70"/>
      <c r="J374" s="69"/>
      <c r="K374" s="69"/>
      <c r="L374" s="69"/>
      <c r="M374" s="69"/>
      <c r="N374" s="69"/>
      <c r="O374" s="69"/>
      <c r="P374" s="20" t="str">
        <f>IFERROR(VLOOKUP(B374,Einstellungen!$G$7:$H$372,2,FALSE),"")</f>
        <v/>
      </c>
    </row>
    <row r="375" spans="1:16" ht="26.1" customHeight="1">
      <c r="A375" s="105"/>
      <c r="B375" s="18">
        <f t="shared" si="18"/>
        <v>45638</v>
      </c>
      <c r="C375" s="3" t="str">
        <f t="shared" si="17"/>
        <v>Do</v>
      </c>
      <c r="D375" s="4" t="str">
        <f t="shared" si="16"/>
        <v/>
      </c>
      <c r="E375" s="40" t="str">
        <f>IFERROR(VLOOKUP(B375,Einstellungen!$B$7:$C$122,2,FALSE),"")</f>
        <v/>
      </c>
      <c r="F375" s="69"/>
      <c r="G375" s="69"/>
      <c r="H375" s="69"/>
      <c r="I375" s="70"/>
      <c r="J375" s="69"/>
      <c r="K375" s="69"/>
      <c r="L375" s="69"/>
      <c r="M375" s="69"/>
      <c r="N375" s="69"/>
      <c r="O375" s="69"/>
      <c r="P375" s="20" t="str">
        <f>IFERROR(VLOOKUP(B375,Einstellungen!$G$7:$H$372,2,FALSE),"")</f>
        <v/>
      </c>
    </row>
    <row r="376" spans="1:16" ht="26.1" customHeight="1">
      <c r="A376" s="105"/>
      <c r="B376" s="18">
        <f t="shared" si="18"/>
        <v>45639</v>
      </c>
      <c r="C376" s="3" t="str">
        <f t="shared" si="17"/>
        <v>Fr</v>
      </c>
      <c r="D376" s="4" t="str">
        <f t="shared" si="16"/>
        <v/>
      </c>
      <c r="E376" s="40" t="str">
        <f>IFERROR(VLOOKUP(B376,Einstellungen!$B$7:$C$122,2,FALSE),"")</f>
        <v/>
      </c>
      <c r="F376" s="69"/>
      <c r="G376" s="69"/>
      <c r="H376" s="69"/>
      <c r="I376" s="70"/>
      <c r="J376" s="69"/>
      <c r="K376" s="69"/>
      <c r="L376" s="69"/>
      <c r="M376" s="69"/>
      <c r="N376" s="69"/>
      <c r="O376" s="69"/>
      <c r="P376" s="20" t="str">
        <f>IFERROR(VLOOKUP(B376,Einstellungen!$G$7:$H$372,2,FALSE),"")</f>
        <v/>
      </c>
    </row>
    <row r="377" spans="1:16" ht="26.1" customHeight="1">
      <c r="A377" s="105"/>
      <c r="B377" s="18">
        <f t="shared" si="18"/>
        <v>45640</v>
      </c>
      <c r="C377" s="3" t="str">
        <f t="shared" si="17"/>
        <v>Sa</v>
      </c>
      <c r="D377" s="4" t="str">
        <f t="shared" si="16"/>
        <v/>
      </c>
      <c r="E377" s="40" t="str">
        <f>IFERROR(VLOOKUP(B377,Einstellungen!$B$7:$C$122,2,FALSE),"")</f>
        <v/>
      </c>
      <c r="F377" s="69"/>
      <c r="G377" s="69"/>
      <c r="H377" s="69"/>
      <c r="I377" s="70"/>
      <c r="J377" s="69"/>
      <c r="K377" s="69"/>
      <c r="L377" s="69"/>
      <c r="M377" s="69"/>
      <c r="N377" s="69"/>
      <c r="O377" s="69"/>
      <c r="P377" s="20" t="str">
        <f>IFERROR(VLOOKUP(B377,Einstellungen!$G$7:$H$372,2,FALSE),"")</f>
        <v/>
      </c>
    </row>
    <row r="378" spans="1:16" ht="26.1" customHeight="1">
      <c r="A378" s="105"/>
      <c r="B378" s="18">
        <f t="shared" si="18"/>
        <v>45641</v>
      </c>
      <c r="C378" s="3" t="str">
        <f t="shared" si="17"/>
        <v>So</v>
      </c>
      <c r="D378" s="4" t="str">
        <f t="shared" si="16"/>
        <v/>
      </c>
      <c r="E378" s="40" t="str">
        <f>IFERROR(VLOOKUP(B378,Einstellungen!$B$7:$C$122,2,FALSE),"")</f>
        <v>3. Advent</v>
      </c>
      <c r="F378" s="69"/>
      <c r="G378" s="69"/>
      <c r="H378" s="69"/>
      <c r="I378" s="70"/>
      <c r="J378" s="69"/>
      <c r="K378" s="69"/>
      <c r="L378" s="69"/>
      <c r="M378" s="69"/>
      <c r="N378" s="69"/>
      <c r="O378" s="69"/>
      <c r="P378" s="20" t="str">
        <f>IFERROR(VLOOKUP(B378,Einstellungen!$G$7:$H$372,2,FALSE),"")</f>
        <v/>
      </c>
    </row>
    <row r="379" spans="1:16" ht="26.1" customHeight="1">
      <c r="A379" s="105"/>
      <c r="B379" s="18">
        <f t="shared" si="18"/>
        <v>45642</v>
      </c>
      <c r="C379" s="3" t="str">
        <f t="shared" si="17"/>
        <v>Mo</v>
      </c>
      <c r="D379" s="4">
        <f t="shared" si="16"/>
        <v>51</v>
      </c>
      <c r="E379" s="40" t="str">
        <f>IFERROR(VLOOKUP(B379,Einstellungen!$B$7:$C$122,2,FALSE),"")</f>
        <v/>
      </c>
      <c r="F379" s="69"/>
      <c r="G379" s="69"/>
      <c r="H379" s="69"/>
      <c r="I379" s="70"/>
      <c r="J379" s="69"/>
      <c r="K379" s="69"/>
      <c r="L379" s="69"/>
      <c r="M379" s="69"/>
      <c r="N379" s="69"/>
      <c r="O379" s="69"/>
      <c r="P379" s="20" t="str">
        <f>IFERROR(VLOOKUP(B379,Einstellungen!$G$7:$H$372,2,FALSE),"")</f>
        <v/>
      </c>
    </row>
    <row r="380" spans="1:16" ht="26.1" customHeight="1">
      <c r="A380" s="105"/>
      <c r="B380" s="18">
        <f t="shared" si="18"/>
        <v>45643</v>
      </c>
      <c r="C380" s="3" t="str">
        <f t="shared" si="17"/>
        <v>Di</v>
      </c>
      <c r="D380" s="4" t="str">
        <f t="shared" si="16"/>
        <v/>
      </c>
      <c r="E380" s="40" t="str">
        <f>IFERROR(VLOOKUP(B380,Einstellungen!$B$7:$C$122,2,FALSE),"")</f>
        <v/>
      </c>
      <c r="F380" s="69"/>
      <c r="G380" s="69"/>
      <c r="H380" s="69"/>
      <c r="I380" s="70"/>
      <c r="J380" s="69"/>
      <c r="K380" s="69"/>
      <c r="L380" s="69"/>
      <c r="M380" s="69"/>
      <c r="N380" s="69"/>
      <c r="O380" s="69"/>
      <c r="P380" s="20" t="str">
        <f>IFERROR(VLOOKUP(B380,Einstellungen!$G$7:$H$372,2,FALSE),"")</f>
        <v/>
      </c>
    </row>
    <row r="381" spans="1:16" ht="26.1" customHeight="1">
      <c r="A381" s="105"/>
      <c r="B381" s="18">
        <f t="shared" si="18"/>
        <v>45644</v>
      </c>
      <c r="C381" s="3" t="str">
        <f t="shared" si="17"/>
        <v>Mi</v>
      </c>
      <c r="D381" s="4" t="str">
        <f t="shared" si="16"/>
        <v/>
      </c>
      <c r="E381" s="40" t="str">
        <f>IFERROR(VLOOKUP(B381,Einstellungen!$B$7:$C$122,2,FALSE),"")</f>
        <v/>
      </c>
      <c r="F381" s="69"/>
      <c r="G381" s="69"/>
      <c r="H381" s="69"/>
      <c r="I381" s="70"/>
      <c r="J381" s="69"/>
      <c r="K381" s="69"/>
      <c r="L381" s="69"/>
      <c r="M381" s="69"/>
      <c r="N381" s="69"/>
      <c r="O381" s="69"/>
      <c r="P381" s="20" t="str">
        <f>IFERROR(VLOOKUP(B381,Einstellungen!$G$7:$H$372,2,FALSE),"")</f>
        <v/>
      </c>
    </row>
    <row r="382" spans="1:16" ht="26.1" customHeight="1">
      <c r="A382" s="105"/>
      <c r="B382" s="18">
        <f t="shared" si="18"/>
        <v>45645</v>
      </c>
      <c r="C382" s="3" t="str">
        <f t="shared" si="17"/>
        <v>Do</v>
      </c>
      <c r="D382" s="4" t="str">
        <f t="shared" si="16"/>
        <v/>
      </c>
      <c r="E382" s="40" t="str">
        <f>IFERROR(VLOOKUP(B382,Einstellungen!$B$7:$C$122,2,FALSE),"")</f>
        <v/>
      </c>
      <c r="F382" s="69"/>
      <c r="G382" s="69"/>
      <c r="H382" s="69"/>
      <c r="I382" s="70"/>
      <c r="J382" s="69"/>
      <c r="K382" s="69"/>
      <c r="L382" s="69"/>
      <c r="M382" s="69"/>
      <c r="N382" s="69"/>
      <c r="O382" s="69"/>
      <c r="P382" s="20" t="str">
        <f>IFERROR(VLOOKUP(B382,Einstellungen!$G$7:$H$372,2,FALSE),"")</f>
        <v/>
      </c>
    </row>
    <row r="383" spans="1:16" ht="26.1" customHeight="1">
      <c r="A383" s="105"/>
      <c r="B383" s="18">
        <f t="shared" si="18"/>
        <v>45646</v>
      </c>
      <c r="C383" s="3" t="str">
        <f t="shared" si="17"/>
        <v>Fr</v>
      </c>
      <c r="D383" s="4" t="str">
        <f t="shared" si="16"/>
        <v/>
      </c>
      <c r="E383" s="40" t="str">
        <f>IFERROR(VLOOKUP(B383,Einstellungen!$B$7:$C$122,2,FALSE),"")</f>
        <v/>
      </c>
      <c r="F383" s="69"/>
      <c r="G383" s="69"/>
      <c r="H383" s="69"/>
      <c r="I383" s="70"/>
      <c r="J383" s="69"/>
      <c r="K383" s="69"/>
      <c r="L383" s="69"/>
      <c r="M383" s="69"/>
      <c r="N383" s="69"/>
      <c r="O383" s="69"/>
      <c r="P383" s="20" t="str">
        <f>IFERROR(VLOOKUP(B383,Einstellungen!$G$7:$H$372,2,FALSE),"")</f>
        <v/>
      </c>
    </row>
    <row r="384" spans="1:16" ht="26.1" customHeight="1">
      <c r="A384" s="105"/>
      <c r="B384" s="18">
        <f t="shared" si="18"/>
        <v>45647</v>
      </c>
      <c r="C384" s="3" t="str">
        <f t="shared" si="17"/>
        <v>Sa</v>
      </c>
      <c r="D384" s="4" t="str">
        <f t="shared" si="16"/>
        <v/>
      </c>
      <c r="E384" s="40" t="str">
        <f>IFERROR(VLOOKUP(B384,Einstellungen!$B$7:$C$122,2,FALSE),"")</f>
        <v/>
      </c>
      <c r="F384" s="69"/>
      <c r="G384" s="69"/>
      <c r="H384" s="69"/>
      <c r="I384" s="70"/>
      <c r="J384" s="69"/>
      <c r="K384" s="69"/>
      <c r="L384" s="69"/>
      <c r="M384" s="69"/>
      <c r="N384" s="69"/>
      <c r="O384" s="69"/>
      <c r="P384" s="20" t="str">
        <f>IFERROR(VLOOKUP(B384,Einstellungen!$G$7:$H$372,2,FALSE),"")</f>
        <v/>
      </c>
    </row>
    <row r="385" spans="1:16" ht="26.1" customHeight="1">
      <c r="A385" s="105"/>
      <c r="B385" s="18">
        <f t="shared" si="18"/>
        <v>45648</v>
      </c>
      <c r="C385" s="3" t="str">
        <f t="shared" si="17"/>
        <v>So</v>
      </c>
      <c r="D385" s="4" t="str">
        <f t="shared" si="16"/>
        <v/>
      </c>
      <c r="E385" s="40" t="str">
        <f>IFERROR(VLOOKUP(B385,Einstellungen!$B$7:$C$122,2,FALSE),"")</f>
        <v>4. Advent</v>
      </c>
      <c r="F385" s="69"/>
      <c r="G385" s="69"/>
      <c r="H385" s="69"/>
      <c r="I385" s="70"/>
      <c r="J385" s="69"/>
      <c r="K385" s="69"/>
      <c r="L385" s="69"/>
      <c r="M385" s="69"/>
      <c r="N385" s="69"/>
      <c r="O385" s="69"/>
      <c r="P385" s="20" t="str">
        <f>IFERROR(VLOOKUP(B385,Einstellungen!$G$7:$H$372,2,FALSE),"")</f>
        <v/>
      </c>
    </row>
    <row r="386" spans="1:16" ht="26.1" customHeight="1">
      <c r="A386" s="105"/>
      <c r="B386" s="18">
        <f t="shared" si="18"/>
        <v>45649</v>
      </c>
      <c r="C386" s="3" t="str">
        <f t="shared" si="17"/>
        <v>Mo</v>
      </c>
      <c r="D386" s="4">
        <f t="shared" si="16"/>
        <v>52</v>
      </c>
      <c r="E386" s="40" t="str">
        <f>IFERROR(VLOOKUP(B386,Einstellungen!$B$7:$C$122,2,FALSE),"")</f>
        <v/>
      </c>
      <c r="F386" s="69"/>
      <c r="G386" s="69"/>
      <c r="H386" s="69"/>
      <c r="I386" s="70"/>
      <c r="J386" s="69"/>
      <c r="K386" s="69"/>
      <c r="L386" s="69"/>
      <c r="M386" s="69"/>
      <c r="N386" s="69"/>
      <c r="O386" s="69"/>
      <c r="P386" s="20" t="str">
        <f>IFERROR(VLOOKUP(B386,Einstellungen!$G$7:$H$372,2,FALSE),"")</f>
        <v/>
      </c>
    </row>
    <row r="387" spans="1:16" ht="26.1" customHeight="1">
      <c r="A387" s="105"/>
      <c r="B387" s="18">
        <f t="shared" si="18"/>
        <v>45650</v>
      </c>
      <c r="C387" s="3" t="str">
        <f t="shared" si="17"/>
        <v>Di</v>
      </c>
      <c r="D387" s="4" t="str">
        <f t="shared" si="16"/>
        <v/>
      </c>
      <c r="E387" s="40" t="str">
        <f>IFERROR(VLOOKUP(B387,Einstellungen!$B$7:$C$122,2,FALSE),"")</f>
        <v/>
      </c>
      <c r="F387" s="69"/>
      <c r="G387" s="69"/>
      <c r="H387" s="69"/>
      <c r="I387" s="70"/>
      <c r="J387" s="69"/>
      <c r="K387" s="69"/>
      <c r="L387" s="69"/>
      <c r="M387" s="69"/>
      <c r="N387" s="69"/>
      <c r="O387" s="69"/>
      <c r="P387" s="20" t="str">
        <f>IFERROR(VLOOKUP(B387,Einstellungen!$G$7:$H$372,2,FALSE),"")</f>
        <v/>
      </c>
    </row>
    <row r="388" spans="1:16" ht="26.1" customHeight="1">
      <c r="A388" s="105"/>
      <c r="B388" s="18">
        <f t="shared" si="18"/>
        <v>45651</v>
      </c>
      <c r="C388" s="3" t="str">
        <f t="shared" si="17"/>
        <v>Mi</v>
      </c>
      <c r="D388" s="4" t="str">
        <f t="shared" si="16"/>
        <v/>
      </c>
      <c r="E388" s="40" t="str">
        <f>IFERROR(VLOOKUP(B388,Einstellungen!$B$7:$C$122,2,FALSE),"")</f>
        <v>1. Weihnachtstag</v>
      </c>
      <c r="F388" s="69"/>
      <c r="G388" s="69"/>
      <c r="H388" s="69"/>
      <c r="I388" s="70"/>
      <c r="J388" s="69"/>
      <c r="K388" s="69"/>
      <c r="L388" s="69"/>
      <c r="M388" s="69"/>
      <c r="N388" s="69"/>
      <c r="O388" s="69"/>
      <c r="P388" s="20" t="str">
        <f>IFERROR(VLOOKUP(B388,Einstellungen!$G$7:$H$372,2,FALSE),"")</f>
        <v/>
      </c>
    </row>
    <row r="389" spans="1:16" ht="26.1" customHeight="1">
      <c r="A389" s="105"/>
      <c r="B389" s="18">
        <f t="shared" si="18"/>
        <v>45652</v>
      </c>
      <c r="C389" s="3" t="str">
        <f t="shared" si="17"/>
        <v>Do</v>
      </c>
      <c r="D389" s="4" t="str">
        <f t="shared" si="16"/>
        <v/>
      </c>
      <c r="E389" s="40" t="str">
        <f>IFERROR(VLOOKUP(B389,Einstellungen!$B$7:$C$122,2,FALSE),"")</f>
        <v>2. Weihnachtstag</v>
      </c>
      <c r="F389" s="69"/>
      <c r="G389" s="69"/>
      <c r="H389" s="69"/>
      <c r="I389" s="70"/>
      <c r="J389" s="69"/>
      <c r="K389" s="69"/>
      <c r="L389" s="69"/>
      <c r="M389" s="69"/>
      <c r="N389" s="69"/>
      <c r="O389" s="69"/>
      <c r="P389" s="20" t="str">
        <f>IFERROR(VLOOKUP(B389,Einstellungen!$G$7:$H$372,2,FALSE),"")</f>
        <v/>
      </c>
    </row>
    <row r="390" spans="1:16" ht="26.1" customHeight="1">
      <c r="A390" s="105"/>
      <c r="B390" s="18">
        <f t="shared" si="18"/>
        <v>45653</v>
      </c>
      <c r="C390" s="3" t="str">
        <f t="shared" si="17"/>
        <v>Fr</v>
      </c>
      <c r="D390" s="4" t="str">
        <f t="shared" si="16"/>
        <v/>
      </c>
      <c r="E390" s="40" t="str">
        <f>IFERROR(VLOOKUP(B390,Einstellungen!$B$7:$C$122,2,FALSE),"")</f>
        <v/>
      </c>
      <c r="F390" s="69"/>
      <c r="G390" s="69"/>
      <c r="H390" s="69"/>
      <c r="I390" s="70"/>
      <c r="J390" s="69"/>
      <c r="K390" s="69"/>
      <c r="L390" s="69"/>
      <c r="M390" s="69"/>
      <c r="N390" s="69"/>
      <c r="O390" s="69"/>
      <c r="P390" s="20" t="str">
        <f>IFERROR(VLOOKUP(B390,Einstellungen!$G$7:$H$372,2,FALSE),"")</f>
        <v/>
      </c>
    </row>
    <row r="391" spans="1:16" ht="26.1" customHeight="1">
      <c r="A391" s="105"/>
      <c r="B391" s="18">
        <f t="shared" si="18"/>
        <v>45654</v>
      </c>
      <c r="C391" s="3" t="str">
        <f t="shared" si="17"/>
        <v>Sa</v>
      </c>
      <c r="D391" s="4" t="str">
        <f t="shared" si="16"/>
        <v/>
      </c>
      <c r="E391" s="40" t="str">
        <f>IFERROR(VLOOKUP(B391,Einstellungen!$B$7:$C$122,2,FALSE),"")</f>
        <v/>
      </c>
      <c r="F391" s="69"/>
      <c r="G391" s="69"/>
      <c r="H391" s="69"/>
      <c r="I391" s="70"/>
      <c r="J391" s="69"/>
      <c r="K391" s="69"/>
      <c r="L391" s="69"/>
      <c r="M391" s="69"/>
      <c r="N391" s="69"/>
      <c r="O391" s="69"/>
      <c r="P391" s="20" t="str">
        <f>IFERROR(VLOOKUP(B391,Einstellungen!$G$7:$H$372,2,FALSE),"")</f>
        <v/>
      </c>
    </row>
    <row r="392" spans="1:16" ht="26.1" customHeight="1">
      <c r="A392" s="105"/>
      <c r="B392" s="18">
        <f t="shared" si="18"/>
        <v>45655</v>
      </c>
      <c r="C392" s="3" t="str">
        <f t="shared" si="17"/>
        <v>So</v>
      </c>
      <c r="D392" s="4" t="str">
        <f t="shared" si="16"/>
        <v/>
      </c>
      <c r="E392" s="40" t="str">
        <f>IFERROR(VLOOKUP(B392,Einstellungen!$B$7:$C$122,2,FALSE),"")</f>
        <v/>
      </c>
      <c r="F392" s="69"/>
      <c r="G392" s="69"/>
      <c r="H392" s="69"/>
      <c r="I392" s="70"/>
      <c r="J392" s="69"/>
      <c r="K392" s="69"/>
      <c r="L392" s="69"/>
      <c r="M392" s="69"/>
      <c r="N392" s="69"/>
      <c r="O392" s="69"/>
      <c r="P392" s="20" t="str">
        <f>IFERROR(VLOOKUP(B392,Einstellungen!$G$7:$H$372,2,FALSE),"")</f>
        <v/>
      </c>
    </row>
    <row r="393" spans="1:16" ht="26.1" customHeight="1">
      <c r="A393" s="105"/>
      <c r="B393" s="18">
        <f t="shared" si="18"/>
        <v>45656</v>
      </c>
      <c r="C393" s="3" t="str">
        <f t="shared" si="17"/>
        <v>Mo</v>
      </c>
      <c r="D393" s="4">
        <f t="shared" si="16"/>
        <v>1</v>
      </c>
      <c r="E393" s="40" t="str">
        <f>IFERROR(VLOOKUP(B393,Einstellungen!$B$7:$C$122,2,FALSE),"")</f>
        <v/>
      </c>
      <c r="F393" s="69"/>
      <c r="G393" s="69"/>
      <c r="H393" s="69"/>
      <c r="I393" s="70"/>
      <c r="J393" s="69"/>
      <c r="K393" s="69"/>
      <c r="L393" s="69"/>
      <c r="M393" s="69"/>
      <c r="N393" s="69"/>
      <c r="O393" s="69"/>
      <c r="P393" s="20" t="str">
        <f>IFERROR(VLOOKUP(B393,Einstellungen!$G$7:$H$372,2,FALSE),"")</f>
        <v/>
      </c>
    </row>
    <row r="394" spans="1:16" ht="26.1" customHeight="1">
      <c r="A394" s="105"/>
      <c r="B394" s="18">
        <f t="shared" si="18"/>
        <v>45657</v>
      </c>
      <c r="C394" s="3" t="str">
        <f t="shared" si="17"/>
        <v>Di</v>
      </c>
      <c r="D394" s="4" t="str">
        <f t="shared" si="16"/>
        <v/>
      </c>
      <c r="E394" s="40" t="str">
        <f>IFERROR(VLOOKUP(B394,Einstellungen!$B$7:$C$122,2,FALSE),"")</f>
        <v>Silvester</v>
      </c>
      <c r="F394" s="69"/>
      <c r="G394" s="69"/>
      <c r="H394" s="69"/>
      <c r="I394" s="70"/>
      <c r="J394" s="69"/>
      <c r="K394" s="69"/>
      <c r="L394" s="69"/>
      <c r="M394" s="69"/>
      <c r="N394" s="69"/>
      <c r="O394" s="69"/>
      <c r="P394" s="20" t="str">
        <f>IFERROR(VLOOKUP(B394,Einstellungen!$G$7:$H$372,2,FALSE),"")</f>
        <v/>
      </c>
    </row>
    <row r="395" spans="1:16" ht="26.1" customHeight="1" thickBot="1">
      <c r="A395" s="111"/>
      <c r="B395" s="109"/>
      <c r="C395" s="110"/>
      <c r="D395" s="110"/>
      <c r="E395" s="24"/>
      <c r="F395" s="24"/>
      <c r="G395" s="25"/>
      <c r="H395" s="25"/>
      <c r="I395" s="25"/>
      <c r="J395" s="26"/>
      <c r="K395" s="26"/>
      <c r="L395" s="26"/>
      <c r="M395" s="26"/>
      <c r="N395" s="26"/>
      <c r="O395" s="26"/>
      <c r="P395" s="27"/>
    </row>
    <row r="396" spans="1:16" ht="26.1" customHeight="1" thickTop="1">
      <c r="B396" s="10"/>
      <c r="C396" s="10"/>
      <c r="D396" s="10"/>
      <c r="E396" s="11"/>
      <c r="F396" s="11"/>
      <c r="G396" s="12"/>
      <c r="H396" s="12"/>
      <c r="I396" s="12"/>
      <c r="J396" s="12"/>
      <c r="K396" s="12"/>
      <c r="L396" s="12"/>
      <c r="M396" s="12"/>
      <c r="N396" s="12"/>
      <c r="O396" s="12"/>
      <c r="P396" s="11"/>
    </row>
    <row r="397" spans="1:16" ht="26.1" customHeight="1">
      <c r="B397" s="2"/>
    </row>
    <row r="398" spans="1:16" ht="26.1" customHeight="1">
      <c r="B398" s="2"/>
    </row>
    <row r="399" spans="1:16" ht="26.1" customHeight="1">
      <c r="B399" s="2"/>
    </row>
    <row r="400" spans="1:16" ht="26.1" customHeight="1">
      <c r="B400" s="2"/>
    </row>
    <row r="401" spans="2:2" ht="26.1" customHeight="1">
      <c r="B401" s="2"/>
    </row>
    <row r="402" spans="2:2" ht="26.1" customHeight="1">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sheetData>
  <sheetProtection algorithmName="SHA-512" hashValue="VQeyzIT1CUi6+RlL9ujh+VTJ5Bente3pu5m6/rNrWOPE2Zp+5dPUxF+Y6J/JEo6ZebCgxdQjIdvx5ccIE0NjLA==" saltValue="s7GSv7tEVoNwINM+y95LAw==" spinCount="100000" sheet="1" objects="1" scenarios="1"/>
  <autoFilter ref="B5:P395" xr:uid="{00000000-0009-0000-0000-000000000000}"/>
  <mergeCells count="40">
    <mergeCell ref="B362:D362"/>
    <mergeCell ref="B363:P363"/>
    <mergeCell ref="B395:D395"/>
    <mergeCell ref="A70:A102"/>
    <mergeCell ref="A103:A134"/>
    <mergeCell ref="A135:A167"/>
    <mergeCell ref="A168:A199"/>
    <mergeCell ref="A200:A232"/>
    <mergeCell ref="A233:A265"/>
    <mergeCell ref="A266:A297"/>
    <mergeCell ref="A298:A330"/>
    <mergeCell ref="A331:A362"/>
    <mergeCell ref="A363:A395"/>
    <mergeCell ref="B266:P266"/>
    <mergeCell ref="B297:D297"/>
    <mergeCell ref="B298:P298"/>
    <mergeCell ref="B330:D330"/>
    <mergeCell ref="B331:P331"/>
    <mergeCell ref="B199:D199"/>
    <mergeCell ref="B200:P200"/>
    <mergeCell ref="B232:D232"/>
    <mergeCell ref="B233:P233"/>
    <mergeCell ref="B265:D265"/>
    <mergeCell ref="B103:P103"/>
    <mergeCell ref="B134:D134"/>
    <mergeCell ref="B135:P135"/>
    <mergeCell ref="B167:D167"/>
    <mergeCell ref="B168:P168"/>
    <mergeCell ref="B70:P70"/>
    <mergeCell ref="A39:A69"/>
    <mergeCell ref="B102:D102"/>
    <mergeCell ref="B38:D38"/>
    <mergeCell ref="B69:D69"/>
    <mergeCell ref="B39:P39"/>
    <mergeCell ref="B3:C3"/>
    <mergeCell ref="B1:E2"/>
    <mergeCell ref="J1:J4"/>
    <mergeCell ref="B6:P6"/>
    <mergeCell ref="A6:A38"/>
    <mergeCell ref="F3:I4"/>
  </mergeCells>
  <conditionalFormatting sqref="B3">
    <cfRule type="expression" dxfId="3906" priority="6584">
      <formula>AND(B3="")</formula>
    </cfRule>
  </conditionalFormatting>
  <conditionalFormatting sqref="B8:C37">
    <cfRule type="expression" dxfId="3905" priority="6651">
      <formula>AND($C8="So")</formula>
    </cfRule>
  </conditionalFormatting>
  <conditionalFormatting sqref="B7:D7">
    <cfRule type="expression" dxfId="3904" priority="6697">
      <formula>AND($C7="Sa")</formula>
    </cfRule>
    <cfRule type="expression" dxfId="3903" priority="6698">
      <formula>AND($C7="So")</formula>
    </cfRule>
  </conditionalFormatting>
  <conditionalFormatting sqref="B8:D37">
    <cfRule type="expression" dxfId="3902" priority="6648">
      <formula>AND($C8="Sa")</formula>
    </cfRule>
  </conditionalFormatting>
  <conditionalFormatting sqref="B7:E37 P7:P37 B40:E68 P40:P68 B71:E101 P71:P101 B104:E133 P104:P133 B136:E166 P136:P166 B169:E198 P169:P198 B201:E231 P201:P231 B234:E264 P234:P264 B267:E296 P267:P296 B299:E329 P299:P329 B332:E361 P332:P361 B365:E394 P365:P394">
    <cfRule type="expression" dxfId="3901" priority="6652">
      <formula>AND($B7=TODAY())</formula>
    </cfRule>
  </conditionalFormatting>
  <conditionalFormatting sqref="D8:D37">
    <cfRule type="expression" dxfId="3900" priority="6649">
      <formula>AND($C8="So")</formula>
    </cfRule>
  </conditionalFormatting>
  <conditionalFormatting sqref="E7:E37 P7:P37 B40:E68 P40:P68 B71:E101 P71:P101 B104:E133 P104:P133 B136:E166 P136:P166 B169:E198 P169:P198 B201:E231 P201:P231 B234:E264 P234:P264 B267:E296 P267:P296 B299:E329 P299:P329 B332:E361 P332:P361 B365:E394 P365:P394">
    <cfRule type="expression" dxfId="3899" priority="6750">
      <formula>AND($C7="Sa")</formula>
    </cfRule>
  </conditionalFormatting>
  <conditionalFormatting sqref="E7:E37 P7:P37 E38:J38 O38:P38 B40:E68 P40:P68 E69:J69 O69:P69 B71:E101 P71:P101 B104:E133 P104:P133 B136:E166 P136:P166 B169:E198 P169:P198 B201:E231 P201:P231 B234:E264 P234:P264 B267:E296 P267:P296 B299:E329 P299:P329 B332:E361 P332:P361 B364:J364 O364:P364 B365:E394 P365:P394 E396:J396 O396:P396">
    <cfRule type="expression" dxfId="3898" priority="6752">
      <formula>AND($C7="So")</formula>
    </cfRule>
  </conditionalFormatting>
  <conditionalFormatting sqref="E102:J102 O102:P102">
    <cfRule type="expression" dxfId="3897" priority="6583">
      <formula>AND($C102="So")</formula>
    </cfRule>
  </conditionalFormatting>
  <conditionalFormatting sqref="E134:J134 O134:P134">
    <cfRule type="expression" dxfId="3896" priority="6577">
      <formula>AND($C134="So")</formula>
    </cfRule>
  </conditionalFormatting>
  <conditionalFormatting sqref="E167:J167 O167:P167">
    <cfRule type="expression" dxfId="3895" priority="6574">
      <formula>AND($C167="So")</formula>
    </cfRule>
  </conditionalFormatting>
  <conditionalFormatting sqref="E199:J199 O199:P199">
    <cfRule type="expression" dxfId="3894" priority="6571">
      <formula>AND($C199="So")</formula>
    </cfRule>
  </conditionalFormatting>
  <conditionalFormatting sqref="E232:J232 O232:P232">
    <cfRule type="expression" dxfId="3893" priority="6568">
      <formula>AND($C232="So")</formula>
    </cfRule>
  </conditionalFormatting>
  <conditionalFormatting sqref="E265:J265 O265:P265">
    <cfRule type="expression" dxfId="3892" priority="6565">
      <formula>AND($C265="So")</formula>
    </cfRule>
  </conditionalFormatting>
  <conditionalFormatting sqref="E297:J297 O297:P297">
    <cfRule type="expression" dxfId="3891" priority="6562">
      <formula>AND($C297="So")</formula>
    </cfRule>
  </conditionalFormatting>
  <conditionalFormatting sqref="E330:J330 O330:P330">
    <cfRule type="expression" dxfId="3890" priority="6559">
      <formula>AND($C330="So")</formula>
    </cfRule>
  </conditionalFormatting>
  <conditionalFormatting sqref="E362:J362 O362:P362">
    <cfRule type="expression" dxfId="3889" priority="6556">
      <formula>AND($C362="So")</formula>
    </cfRule>
  </conditionalFormatting>
  <conditionalFormatting sqref="E395:J395 O395:P395">
    <cfRule type="expression" dxfId="3888" priority="6553">
      <formula>AND($C395="So")</formula>
    </cfRule>
  </conditionalFormatting>
  <conditionalFormatting sqref="E38:P38 E69:P69 B364:P364">
    <cfRule type="expression" dxfId="3887" priority="6408">
      <formula>AND($B38=TODAY())</formula>
    </cfRule>
    <cfRule type="expression" dxfId="3886" priority="6409">
      <formula>AND($C38="Sa")</formula>
    </cfRule>
  </conditionalFormatting>
  <conditionalFormatting sqref="E102:P102">
    <cfRule type="expression" dxfId="3885" priority="6405">
      <formula>AND($C102="Sa")</formula>
    </cfRule>
    <cfRule type="expression" dxfId="3884" priority="6404">
      <formula>AND($B102=TODAY())</formula>
    </cfRule>
  </conditionalFormatting>
  <conditionalFormatting sqref="E134:P134">
    <cfRule type="expression" dxfId="3883" priority="6401">
      <formula>AND($B134=TODAY())</formula>
    </cfRule>
    <cfRule type="expression" dxfId="3882" priority="6402">
      <formula>AND($C134="Sa")</formula>
    </cfRule>
  </conditionalFormatting>
  <conditionalFormatting sqref="E167:P167">
    <cfRule type="expression" dxfId="3881" priority="6398">
      <formula>AND($B167=TODAY())</formula>
    </cfRule>
    <cfRule type="expression" dxfId="3880" priority="6399">
      <formula>AND($C167="Sa")</formula>
    </cfRule>
  </conditionalFormatting>
  <conditionalFormatting sqref="E199:P199">
    <cfRule type="expression" dxfId="3879" priority="6396">
      <formula>AND($C199="Sa")</formula>
    </cfRule>
    <cfRule type="expression" dxfId="3878" priority="6395">
      <formula>AND($B199=TODAY())</formula>
    </cfRule>
  </conditionalFormatting>
  <conditionalFormatting sqref="E232:P232">
    <cfRule type="expression" dxfId="3877" priority="6392">
      <formula>AND($B232=TODAY())</formula>
    </cfRule>
    <cfRule type="expression" dxfId="3876" priority="6393">
      <formula>AND($C232="Sa")</formula>
    </cfRule>
  </conditionalFormatting>
  <conditionalFormatting sqref="E265:P265">
    <cfRule type="expression" dxfId="3875" priority="6390">
      <formula>AND($C265="Sa")</formula>
    </cfRule>
    <cfRule type="expression" dxfId="3874" priority="6389">
      <formula>AND($B265=TODAY())</formula>
    </cfRule>
  </conditionalFormatting>
  <conditionalFormatting sqref="E297:P297">
    <cfRule type="expression" dxfId="3873" priority="6387">
      <formula>AND($C297="Sa")</formula>
    </cfRule>
    <cfRule type="expression" dxfId="3872" priority="6386">
      <formula>AND($B297=TODAY())</formula>
    </cfRule>
  </conditionalFormatting>
  <conditionalFormatting sqref="E330:P330">
    <cfRule type="expression" dxfId="3871" priority="6383">
      <formula>AND($B330=TODAY())</formula>
    </cfRule>
    <cfRule type="expression" dxfId="3870" priority="6384">
      <formula>AND($C330="Sa")</formula>
    </cfRule>
  </conditionalFormatting>
  <conditionalFormatting sqref="E362:P362">
    <cfRule type="expression" dxfId="3869" priority="6381">
      <formula>AND($C362="Sa")</formula>
    </cfRule>
    <cfRule type="expression" dxfId="3868" priority="6380">
      <formula>AND($B362=TODAY())</formula>
    </cfRule>
  </conditionalFormatting>
  <conditionalFormatting sqref="E395:P396">
    <cfRule type="expression" dxfId="3867" priority="6377">
      <formula>AND($B395=TODAY())</formula>
    </cfRule>
    <cfRule type="expression" dxfId="3866" priority="6378">
      <formula>AND($C395="Sa")</formula>
    </cfRule>
  </conditionalFormatting>
  <conditionalFormatting sqref="F7:J7 O7">
    <cfRule type="expression" dxfId="3865" priority="6339">
      <formula>AND($C7="So")</formula>
    </cfRule>
  </conditionalFormatting>
  <conditionalFormatting sqref="F8:J8 O8">
    <cfRule type="expression" dxfId="3864" priority="6323">
      <formula>AND($C8="So")</formula>
    </cfRule>
  </conditionalFormatting>
  <conditionalFormatting sqref="F9:J9 O9">
    <cfRule type="expression" dxfId="3863" priority="6307">
      <formula>AND($C9="So")</formula>
    </cfRule>
  </conditionalFormatting>
  <conditionalFormatting sqref="F10:J10 O10">
    <cfRule type="expression" dxfId="3862" priority="6291">
      <formula>AND($C10="So")</formula>
    </cfRule>
  </conditionalFormatting>
  <conditionalFormatting sqref="F11:J11 O11">
    <cfRule type="expression" dxfId="3861" priority="6275">
      <formula>AND($C11="So")</formula>
    </cfRule>
  </conditionalFormatting>
  <conditionalFormatting sqref="F12:J12 O12">
    <cfRule type="expression" dxfId="3860" priority="6259">
      <formula>AND($C12="So")</formula>
    </cfRule>
  </conditionalFormatting>
  <conditionalFormatting sqref="F13:J13 O13">
    <cfRule type="expression" dxfId="3859" priority="6243">
      <formula>AND($C13="So")</formula>
    </cfRule>
  </conditionalFormatting>
  <conditionalFormatting sqref="F14:J14 O14">
    <cfRule type="expression" dxfId="3858" priority="6227">
      <formula>AND($C14="So")</formula>
    </cfRule>
  </conditionalFormatting>
  <conditionalFormatting sqref="F15:J15 O15">
    <cfRule type="expression" dxfId="3857" priority="6211">
      <formula>AND($C15="So")</formula>
    </cfRule>
  </conditionalFormatting>
  <conditionalFormatting sqref="F16:J16 O16">
    <cfRule type="expression" dxfId="3856" priority="6195">
      <formula>AND($C16="So")</formula>
    </cfRule>
  </conditionalFormatting>
  <conditionalFormatting sqref="F17:J17 O17">
    <cfRule type="expression" dxfId="3855" priority="6179">
      <formula>AND($C17="So")</formula>
    </cfRule>
  </conditionalFormatting>
  <conditionalFormatting sqref="F18:J18 O18">
    <cfRule type="expression" dxfId="3854" priority="6163">
      <formula>AND($C18="So")</formula>
    </cfRule>
  </conditionalFormatting>
  <conditionalFormatting sqref="F19:J19 O19">
    <cfRule type="expression" dxfId="3853" priority="6147">
      <formula>AND($C19="So")</formula>
    </cfRule>
  </conditionalFormatting>
  <conditionalFormatting sqref="F20:J20 O20">
    <cfRule type="expression" dxfId="3852" priority="6131">
      <formula>AND($C20="So")</formula>
    </cfRule>
  </conditionalFormatting>
  <conditionalFormatting sqref="F21:J21 O21">
    <cfRule type="expression" dxfId="3851" priority="6115">
      <formula>AND($C21="So")</formula>
    </cfRule>
  </conditionalFormatting>
  <conditionalFormatting sqref="F22:J22 O22">
    <cfRule type="expression" dxfId="3850" priority="6099">
      <formula>AND($C22="So")</formula>
    </cfRule>
  </conditionalFormatting>
  <conditionalFormatting sqref="F23:J23 O23">
    <cfRule type="expression" dxfId="3849" priority="6083">
      <formula>AND($C23="So")</formula>
    </cfRule>
  </conditionalFormatting>
  <conditionalFormatting sqref="F24:J24 O24">
    <cfRule type="expression" dxfId="3848" priority="6067">
      <formula>AND($C24="So")</formula>
    </cfRule>
  </conditionalFormatting>
  <conditionalFormatting sqref="F25:J25 O25">
    <cfRule type="expression" dxfId="3847" priority="6051">
      <formula>AND($C25="So")</formula>
    </cfRule>
  </conditionalFormatting>
  <conditionalFormatting sqref="F26:J26 O26">
    <cfRule type="expression" dxfId="3846" priority="6035">
      <formula>AND($C26="So")</formula>
    </cfRule>
  </conditionalFormatting>
  <conditionalFormatting sqref="F27:J27 O27">
    <cfRule type="expression" dxfId="3845" priority="6019">
      <formula>AND($C27="So")</formula>
    </cfRule>
  </conditionalFormatting>
  <conditionalFormatting sqref="F28:J28 O28">
    <cfRule type="expression" dxfId="3844" priority="6003">
      <formula>AND($C28="So")</formula>
    </cfRule>
  </conditionalFormatting>
  <conditionalFormatting sqref="F29:J29 O29">
    <cfRule type="expression" dxfId="3843" priority="5987">
      <formula>AND($C29="So")</formula>
    </cfRule>
  </conditionalFormatting>
  <conditionalFormatting sqref="F30:J30 O30">
    <cfRule type="expression" dxfId="3842" priority="5971">
      <formula>AND($C30="So")</formula>
    </cfRule>
  </conditionalFormatting>
  <conditionalFormatting sqref="F31:J31 O31">
    <cfRule type="expression" dxfId="3841" priority="5955">
      <formula>AND($C31="So")</formula>
    </cfRule>
  </conditionalFormatting>
  <conditionalFormatting sqref="F32:J32 O32">
    <cfRule type="expression" dxfId="3840" priority="5939">
      <formula>AND($C32="So")</formula>
    </cfRule>
  </conditionalFormatting>
  <conditionalFormatting sqref="F33:J33 O33">
    <cfRule type="expression" dxfId="3839" priority="5923">
      <formula>AND($C33="So")</formula>
    </cfRule>
  </conditionalFormatting>
  <conditionalFormatting sqref="F34:J34 O34">
    <cfRule type="expression" dxfId="3838" priority="5907">
      <formula>AND($C34="So")</formula>
    </cfRule>
  </conditionalFormatting>
  <conditionalFormatting sqref="F35:J35 O35">
    <cfRule type="expression" dxfId="3837" priority="5891">
      <formula>AND($C35="So")</formula>
    </cfRule>
  </conditionalFormatting>
  <conditionalFormatting sqref="F36:J36 O36">
    <cfRule type="expression" dxfId="3836" priority="5875">
      <formula>AND($C36="So")</formula>
    </cfRule>
  </conditionalFormatting>
  <conditionalFormatting sqref="F37:J37 O37">
    <cfRule type="expression" dxfId="3835" priority="5859">
      <formula>AND($C37="So")</formula>
    </cfRule>
  </conditionalFormatting>
  <conditionalFormatting sqref="F40:J40 O40">
    <cfRule type="expression" dxfId="3834" priority="5843">
      <formula>AND($C40="So")</formula>
    </cfRule>
  </conditionalFormatting>
  <conditionalFormatting sqref="F41:J41 O41">
    <cfRule type="expression" dxfId="3833" priority="5827">
      <formula>AND($C41="So")</formula>
    </cfRule>
  </conditionalFormatting>
  <conditionalFormatting sqref="F42:J42 O42">
    <cfRule type="expression" dxfId="3832" priority="5811">
      <formula>AND($C42="So")</formula>
    </cfRule>
  </conditionalFormatting>
  <conditionalFormatting sqref="F43:J43 O43">
    <cfRule type="expression" dxfId="3831" priority="5795">
      <formula>AND($C43="So")</formula>
    </cfRule>
  </conditionalFormatting>
  <conditionalFormatting sqref="F44:J44 O44">
    <cfRule type="expression" dxfId="3830" priority="5779">
      <formula>AND($C44="So")</formula>
    </cfRule>
  </conditionalFormatting>
  <conditionalFormatting sqref="F45:J45 O45">
    <cfRule type="expression" dxfId="3829" priority="5763">
      <formula>AND($C45="So")</formula>
    </cfRule>
  </conditionalFormatting>
  <conditionalFormatting sqref="F46:J46 O46">
    <cfRule type="expression" dxfId="3828" priority="5747">
      <formula>AND($C46="So")</formula>
    </cfRule>
  </conditionalFormatting>
  <conditionalFormatting sqref="F47:J47 O47">
    <cfRule type="expression" dxfId="3827" priority="5731">
      <formula>AND($C47="So")</formula>
    </cfRule>
  </conditionalFormatting>
  <conditionalFormatting sqref="F48:J48 O48">
    <cfRule type="expression" dxfId="3826" priority="5715">
      <formula>AND($C48="So")</formula>
    </cfRule>
  </conditionalFormatting>
  <conditionalFormatting sqref="F49:J49 O49">
    <cfRule type="expression" dxfId="3825" priority="5699">
      <formula>AND($C49="So")</formula>
    </cfRule>
  </conditionalFormatting>
  <conditionalFormatting sqref="F50:J50 O50">
    <cfRule type="expression" dxfId="3824" priority="5683">
      <formula>AND($C50="So")</formula>
    </cfRule>
  </conditionalFormatting>
  <conditionalFormatting sqref="F51:J51 O51">
    <cfRule type="expression" dxfId="3823" priority="5667">
      <formula>AND($C51="So")</formula>
    </cfRule>
  </conditionalFormatting>
  <conditionalFormatting sqref="F52:J52 O52">
    <cfRule type="expression" dxfId="3822" priority="5651">
      <formula>AND($C52="So")</formula>
    </cfRule>
  </conditionalFormatting>
  <conditionalFormatting sqref="F53:J53 O53">
    <cfRule type="expression" dxfId="3821" priority="5635">
      <formula>AND($C53="So")</formula>
    </cfRule>
  </conditionalFormatting>
  <conditionalFormatting sqref="F54:J54 O54">
    <cfRule type="expression" dxfId="3820" priority="5619">
      <formula>AND($C54="So")</formula>
    </cfRule>
  </conditionalFormatting>
  <conditionalFormatting sqref="F55:J55 O55">
    <cfRule type="expression" dxfId="3819" priority="5603">
      <formula>AND($C55="So")</formula>
    </cfRule>
  </conditionalFormatting>
  <conditionalFormatting sqref="F56:J56 O56">
    <cfRule type="expression" dxfId="3818" priority="5587">
      <formula>AND($C56="So")</formula>
    </cfRule>
  </conditionalFormatting>
  <conditionalFormatting sqref="F57:J57 O57">
    <cfRule type="expression" dxfId="3817" priority="5571">
      <formula>AND($C57="So")</formula>
    </cfRule>
  </conditionalFormatting>
  <conditionalFormatting sqref="F58:J58 O58">
    <cfRule type="expression" dxfId="3816" priority="5555">
      <formula>AND($C58="So")</formula>
    </cfRule>
  </conditionalFormatting>
  <conditionalFormatting sqref="F59:J59 O59">
    <cfRule type="expression" dxfId="3815" priority="5539">
      <formula>AND($C59="So")</formula>
    </cfRule>
  </conditionalFormatting>
  <conditionalFormatting sqref="F60:J60 O60">
    <cfRule type="expression" dxfId="3814" priority="5523">
      <formula>AND($C60="So")</formula>
    </cfRule>
  </conditionalFormatting>
  <conditionalFormatting sqref="F61:J61 O61">
    <cfRule type="expression" dxfId="3813" priority="5507">
      <formula>AND($C61="So")</formula>
    </cfRule>
  </conditionalFormatting>
  <conditionalFormatting sqref="F62:J62 O62">
    <cfRule type="expression" dxfId="3812" priority="5491">
      <formula>AND($C62="So")</formula>
    </cfRule>
  </conditionalFormatting>
  <conditionalFormatting sqref="F63:J63 O63">
    <cfRule type="expression" dxfId="3811" priority="5475">
      <formula>AND($C63="So")</formula>
    </cfRule>
  </conditionalFormatting>
  <conditionalFormatting sqref="F64:J64 O64">
    <cfRule type="expression" dxfId="3810" priority="5459">
      <formula>AND($C64="So")</formula>
    </cfRule>
  </conditionalFormatting>
  <conditionalFormatting sqref="F65:J65 O65">
    <cfRule type="expression" dxfId="3809" priority="5443">
      <formula>AND($C65="So")</formula>
    </cfRule>
  </conditionalFormatting>
  <conditionalFormatting sqref="F66:J66 O66">
    <cfRule type="expression" dxfId="3808" priority="5427">
      <formula>AND($C66="So")</formula>
    </cfRule>
  </conditionalFormatting>
  <conditionalFormatting sqref="F67:J67 O67">
    <cfRule type="expression" dxfId="3807" priority="5411">
      <formula>AND($C67="So")</formula>
    </cfRule>
  </conditionalFormatting>
  <conditionalFormatting sqref="F68:J68 O68">
    <cfRule type="expression" dxfId="3806" priority="5395">
      <formula>AND($C68="So")</formula>
    </cfRule>
  </conditionalFormatting>
  <conditionalFormatting sqref="F71:J71 O71">
    <cfRule type="expression" dxfId="3805" priority="5379">
      <formula>AND($C71="So")</formula>
    </cfRule>
  </conditionalFormatting>
  <conditionalFormatting sqref="F72:J72 O72">
    <cfRule type="expression" dxfId="3804" priority="5363">
      <formula>AND($C72="So")</formula>
    </cfRule>
  </conditionalFormatting>
  <conditionalFormatting sqref="F73:J73 O73">
    <cfRule type="expression" dxfId="3803" priority="5347">
      <formula>AND($C73="So")</formula>
    </cfRule>
  </conditionalFormatting>
  <conditionalFormatting sqref="F74:J74 O74">
    <cfRule type="expression" dxfId="3802" priority="5331">
      <formula>AND($C74="So")</formula>
    </cfRule>
  </conditionalFormatting>
  <conditionalFormatting sqref="F75:J75 O75">
    <cfRule type="expression" dxfId="3801" priority="5315">
      <formula>AND($C75="So")</formula>
    </cfRule>
  </conditionalFormatting>
  <conditionalFormatting sqref="F76:J76 O76">
    <cfRule type="expression" dxfId="3800" priority="5299">
      <formula>AND($C76="So")</formula>
    </cfRule>
  </conditionalFormatting>
  <conditionalFormatting sqref="F77:J77 O77">
    <cfRule type="expression" dxfId="3799" priority="5283">
      <formula>AND($C77="So")</formula>
    </cfRule>
  </conditionalFormatting>
  <conditionalFormatting sqref="F78:J78 O78">
    <cfRule type="expression" dxfId="3798" priority="5267">
      <formula>AND($C78="So")</formula>
    </cfRule>
  </conditionalFormatting>
  <conditionalFormatting sqref="F79:J79 O79">
    <cfRule type="expression" dxfId="3797" priority="5251">
      <formula>AND($C79="So")</formula>
    </cfRule>
  </conditionalFormatting>
  <conditionalFormatting sqref="F80:J80 O80">
    <cfRule type="expression" dxfId="3796" priority="5235">
      <formula>AND($C80="So")</formula>
    </cfRule>
  </conditionalFormatting>
  <conditionalFormatting sqref="F81:J81 O81">
    <cfRule type="expression" dxfId="3795" priority="5219">
      <formula>AND($C81="So")</formula>
    </cfRule>
  </conditionalFormatting>
  <conditionalFormatting sqref="F82:J82 O82">
    <cfRule type="expression" dxfId="3794" priority="5203">
      <formula>AND($C82="So")</formula>
    </cfRule>
  </conditionalFormatting>
  <conditionalFormatting sqref="F83:J83 O83">
    <cfRule type="expression" dxfId="3793" priority="5187">
      <formula>AND($C83="So")</formula>
    </cfRule>
  </conditionalFormatting>
  <conditionalFormatting sqref="F84:J84 O84">
    <cfRule type="expression" dxfId="3792" priority="5171">
      <formula>AND($C84="So")</formula>
    </cfRule>
  </conditionalFormatting>
  <conditionalFormatting sqref="F85:J85 O85">
    <cfRule type="expression" dxfId="3791" priority="5155">
      <formula>AND($C85="So")</formula>
    </cfRule>
  </conditionalFormatting>
  <conditionalFormatting sqref="F86:J86 O86">
    <cfRule type="expression" dxfId="3790" priority="5139">
      <formula>AND($C86="So")</formula>
    </cfRule>
  </conditionalFormatting>
  <conditionalFormatting sqref="F87:J87 O87">
    <cfRule type="expression" dxfId="3789" priority="5123">
      <formula>AND($C87="So")</formula>
    </cfRule>
  </conditionalFormatting>
  <conditionalFormatting sqref="F88:J88 O88">
    <cfRule type="expression" dxfId="3788" priority="5107">
      <formula>AND($C88="So")</formula>
    </cfRule>
  </conditionalFormatting>
  <conditionalFormatting sqref="F89:J89 O89">
    <cfRule type="expression" dxfId="3787" priority="5091">
      <formula>AND($C89="So")</formula>
    </cfRule>
  </conditionalFormatting>
  <conditionalFormatting sqref="F90:J90 O90">
    <cfRule type="expression" dxfId="3786" priority="5075">
      <formula>AND($C90="So")</formula>
    </cfRule>
  </conditionalFormatting>
  <conditionalFormatting sqref="F91:J91 O91">
    <cfRule type="expression" dxfId="3785" priority="5059">
      <formula>AND($C91="So")</formula>
    </cfRule>
  </conditionalFormatting>
  <conditionalFormatting sqref="F92:J92 O92">
    <cfRule type="expression" dxfId="3784" priority="5043">
      <formula>AND($C92="So")</formula>
    </cfRule>
  </conditionalFormatting>
  <conditionalFormatting sqref="F93:J93 O93">
    <cfRule type="expression" dxfId="3783" priority="5027">
      <formula>AND($C93="So")</formula>
    </cfRule>
  </conditionalFormatting>
  <conditionalFormatting sqref="F94:J94 O94">
    <cfRule type="expression" dxfId="3782" priority="5011">
      <formula>AND($C94="So")</formula>
    </cfRule>
  </conditionalFormatting>
  <conditionalFormatting sqref="F95:J95 O95">
    <cfRule type="expression" dxfId="3781" priority="4995">
      <formula>AND($C95="So")</formula>
    </cfRule>
  </conditionalFormatting>
  <conditionalFormatting sqref="F96:J96 O96">
    <cfRule type="expression" dxfId="3780" priority="4979">
      <formula>AND($C96="So")</formula>
    </cfRule>
  </conditionalFormatting>
  <conditionalFormatting sqref="F97:J97 O97">
    <cfRule type="expression" dxfId="3779" priority="4963">
      <formula>AND($C97="So")</formula>
    </cfRule>
  </conditionalFormatting>
  <conditionalFormatting sqref="F98:J98 O98">
    <cfRule type="expression" dxfId="3778" priority="4947">
      <formula>AND($C98="So")</formula>
    </cfRule>
  </conditionalFormatting>
  <conditionalFormatting sqref="F99:J99 O99">
    <cfRule type="expression" dxfId="3777" priority="4931">
      <formula>AND($C99="So")</formula>
    </cfRule>
  </conditionalFormatting>
  <conditionalFormatting sqref="F100:J100 O100">
    <cfRule type="expression" dxfId="3776" priority="4915">
      <formula>AND($C100="So")</formula>
    </cfRule>
  </conditionalFormatting>
  <conditionalFormatting sqref="F101:J101 O101">
    <cfRule type="expression" dxfId="3775" priority="4899">
      <formula>AND($C101="So")</formula>
    </cfRule>
  </conditionalFormatting>
  <conditionalFormatting sqref="F104:J104 O104">
    <cfRule type="expression" dxfId="3774" priority="4883">
      <formula>AND($C104="So")</formula>
    </cfRule>
  </conditionalFormatting>
  <conditionalFormatting sqref="F105:J105 O105">
    <cfRule type="expression" dxfId="3773" priority="4867">
      <formula>AND($C105="So")</formula>
    </cfRule>
  </conditionalFormatting>
  <conditionalFormatting sqref="F106:J106 O106">
    <cfRule type="expression" dxfId="3772" priority="4851">
      <formula>AND($C106="So")</formula>
    </cfRule>
  </conditionalFormatting>
  <conditionalFormatting sqref="F107:J107 O107">
    <cfRule type="expression" dxfId="3771" priority="4835">
      <formula>AND($C107="So")</formula>
    </cfRule>
  </conditionalFormatting>
  <conditionalFormatting sqref="F108:J108 O108">
    <cfRule type="expression" dxfId="3770" priority="4819">
      <formula>AND($C108="So")</formula>
    </cfRule>
  </conditionalFormatting>
  <conditionalFormatting sqref="F109:J109 O109">
    <cfRule type="expression" dxfId="3769" priority="4803">
      <formula>AND($C109="So")</formula>
    </cfRule>
  </conditionalFormatting>
  <conditionalFormatting sqref="F110:J110 O110">
    <cfRule type="expression" dxfId="3768" priority="4787">
      <formula>AND($C110="So")</formula>
    </cfRule>
  </conditionalFormatting>
  <conditionalFormatting sqref="F111:J111 O111">
    <cfRule type="expression" dxfId="3767" priority="4771">
      <formula>AND($C111="So")</formula>
    </cfRule>
  </conditionalFormatting>
  <conditionalFormatting sqref="F112:J112 O112">
    <cfRule type="expression" dxfId="3766" priority="4755">
      <formula>AND($C112="So")</formula>
    </cfRule>
  </conditionalFormatting>
  <conditionalFormatting sqref="F113:J113 O113">
    <cfRule type="expression" dxfId="3765" priority="4739">
      <formula>AND($C113="So")</formula>
    </cfRule>
  </conditionalFormatting>
  <conditionalFormatting sqref="F114:J114 O114">
    <cfRule type="expression" dxfId="3764" priority="4723">
      <formula>AND($C114="So")</formula>
    </cfRule>
  </conditionalFormatting>
  <conditionalFormatting sqref="F115:J115 O115">
    <cfRule type="expression" dxfId="3763" priority="4707">
      <formula>AND($C115="So")</formula>
    </cfRule>
  </conditionalFormatting>
  <conditionalFormatting sqref="F116:J116 O116">
    <cfRule type="expression" dxfId="3762" priority="4691">
      <formula>AND($C116="So")</formula>
    </cfRule>
  </conditionalFormatting>
  <conditionalFormatting sqref="F117:J117 O117">
    <cfRule type="expression" dxfId="3761" priority="4675">
      <formula>AND($C117="So")</formula>
    </cfRule>
  </conditionalFormatting>
  <conditionalFormatting sqref="F118:J118 O118">
    <cfRule type="expression" dxfId="3760" priority="4659">
      <formula>AND($C118="So")</formula>
    </cfRule>
  </conditionalFormatting>
  <conditionalFormatting sqref="F119:J119 O119">
    <cfRule type="expression" dxfId="3759" priority="4643">
      <formula>AND($C119="So")</formula>
    </cfRule>
  </conditionalFormatting>
  <conditionalFormatting sqref="F120:J120 O120">
    <cfRule type="expression" dxfId="3758" priority="4627">
      <formula>AND($C120="So")</formula>
    </cfRule>
  </conditionalFormatting>
  <conditionalFormatting sqref="F121:J121 O121">
    <cfRule type="expression" dxfId="3757" priority="4611">
      <formula>AND($C121="So")</formula>
    </cfRule>
  </conditionalFormatting>
  <conditionalFormatting sqref="F122:J122 O122">
    <cfRule type="expression" dxfId="3756" priority="4595">
      <formula>AND($C122="So")</formula>
    </cfRule>
  </conditionalFormatting>
  <conditionalFormatting sqref="F123:J123 O123">
    <cfRule type="expression" dxfId="3755" priority="4579">
      <formula>AND($C123="So")</formula>
    </cfRule>
  </conditionalFormatting>
  <conditionalFormatting sqref="F124:J124 O124">
    <cfRule type="expression" dxfId="3754" priority="4563">
      <formula>AND($C124="So")</formula>
    </cfRule>
  </conditionalFormatting>
  <conditionalFormatting sqref="F125:J125 O125">
    <cfRule type="expression" dxfId="3753" priority="4547">
      <formula>AND($C125="So")</formula>
    </cfRule>
  </conditionalFormatting>
  <conditionalFormatting sqref="F126:J126 O126">
    <cfRule type="expression" dxfId="3752" priority="4531">
      <formula>AND($C126="So")</formula>
    </cfRule>
  </conditionalFormatting>
  <conditionalFormatting sqref="F127:J127 O127">
    <cfRule type="expression" dxfId="3751" priority="4515">
      <formula>AND($C127="So")</formula>
    </cfRule>
  </conditionalFormatting>
  <conditionalFormatting sqref="F128:J128 O128">
    <cfRule type="expression" dxfId="3750" priority="4499">
      <formula>AND($C128="So")</formula>
    </cfRule>
  </conditionalFormatting>
  <conditionalFormatting sqref="F129:J129 O129">
    <cfRule type="expression" dxfId="3749" priority="4483">
      <formula>AND($C129="So")</formula>
    </cfRule>
  </conditionalFormatting>
  <conditionalFormatting sqref="F130:J130 O130">
    <cfRule type="expression" dxfId="3748" priority="4467">
      <formula>AND($C130="So")</formula>
    </cfRule>
  </conditionalFormatting>
  <conditionalFormatting sqref="F131:J131 O131">
    <cfRule type="expression" dxfId="3747" priority="4451">
      <formula>AND($C131="So")</formula>
    </cfRule>
  </conditionalFormatting>
  <conditionalFormatting sqref="F132:J132 O132">
    <cfRule type="expression" dxfId="3746" priority="4435">
      <formula>AND($C132="So")</formula>
    </cfRule>
  </conditionalFormatting>
  <conditionalFormatting sqref="F133:J133 O133">
    <cfRule type="expression" dxfId="3745" priority="4419">
      <formula>AND($C133="So")</formula>
    </cfRule>
  </conditionalFormatting>
  <conditionalFormatting sqref="F136:J136 O136">
    <cfRule type="expression" dxfId="3744" priority="4403">
      <formula>AND($C136="So")</formula>
    </cfRule>
  </conditionalFormatting>
  <conditionalFormatting sqref="F137:J137 O137">
    <cfRule type="expression" dxfId="3743" priority="4387">
      <formula>AND($C137="So")</formula>
    </cfRule>
  </conditionalFormatting>
  <conditionalFormatting sqref="F138:J138 O138">
    <cfRule type="expression" dxfId="3742" priority="4371">
      <formula>AND($C138="So")</formula>
    </cfRule>
  </conditionalFormatting>
  <conditionalFormatting sqref="F139:J139 O139">
    <cfRule type="expression" dxfId="3741" priority="4355">
      <formula>AND($C139="So")</formula>
    </cfRule>
  </conditionalFormatting>
  <conditionalFormatting sqref="F140:J140 O140">
    <cfRule type="expression" dxfId="3740" priority="4339">
      <formula>AND($C140="So")</formula>
    </cfRule>
  </conditionalFormatting>
  <conditionalFormatting sqref="F141:J141 O141">
    <cfRule type="expression" dxfId="3739" priority="4323">
      <formula>AND($C141="So")</formula>
    </cfRule>
  </conditionalFormatting>
  <conditionalFormatting sqref="F142:J142 O142">
    <cfRule type="expression" dxfId="3738" priority="4307">
      <formula>AND($C142="So")</formula>
    </cfRule>
  </conditionalFormatting>
  <conditionalFormatting sqref="F143:J143 O143">
    <cfRule type="expression" dxfId="3737" priority="4291">
      <formula>AND($C143="So")</formula>
    </cfRule>
  </conditionalFormatting>
  <conditionalFormatting sqref="F144:J144 O144">
    <cfRule type="expression" dxfId="3736" priority="4275">
      <formula>AND($C144="So")</formula>
    </cfRule>
  </conditionalFormatting>
  <conditionalFormatting sqref="F145:J145 O145">
    <cfRule type="expression" dxfId="3735" priority="4259">
      <formula>AND($C145="So")</formula>
    </cfRule>
  </conditionalFormatting>
  <conditionalFormatting sqref="F146:J146 O146">
    <cfRule type="expression" dxfId="3734" priority="4243">
      <formula>AND($C146="So")</formula>
    </cfRule>
  </conditionalFormatting>
  <conditionalFormatting sqref="F147:J147 O147">
    <cfRule type="expression" dxfId="3733" priority="4227">
      <formula>AND($C147="So")</formula>
    </cfRule>
  </conditionalFormatting>
  <conditionalFormatting sqref="F148:J148 O148">
    <cfRule type="expression" dxfId="3732" priority="4211">
      <formula>AND($C148="So")</formula>
    </cfRule>
  </conditionalFormatting>
  <conditionalFormatting sqref="F149:J149 O149">
    <cfRule type="expression" dxfId="3731" priority="4195">
      <formula>AND($C149="So")</formula>
    </cfRule>
  </conditionalFormatting>
  <conditionalFormatting sqref="F150:J150 O150">
    <cfRule type="expression" dxfId="3730" priority="4179">
      <formula>AND($C150="So")</formula>
    </cfRule>
  </conditionalFormatting>
  <conditionalFormatting sqref="F151:J151 O151">
    <cfRule type="expression" dxfId="3729" priority="4163">
      <formula>AND($C151="So")</formula>
    </cfRule>
  </conditionalFormatting>
  <conditionalFormatting sqref="F152:J152 O152">
    <cfRule type="expression" dxfId="3728" priority="4147">
      <formula>AND($C152="So")</formula>
    </cfRule>
  </conditionalFormatting>
  <conditionalFormatting sqref="F153:J153 O153">
    <cfRule type="expression" dxfId="3727" priority="4131">
      <formula>AND($C153="So")</formula>
    </cfRule>
  </conditionalFormatting>
  <conditionalFormatting sqref="F154:J154 O154">
    <cfRule type="expression" dxfId="3726" priority="4115">
      <formula>AND($C154="So")</formula>
    </cfRule>
  </conditionalFormatting>
  <conditionalFormatting sqref="F155:J155 O155">
    <cfRule type="expression" dxfId="3725" priority="4099">
      <formula>AND($C155="So")</formula>
    </cfRule>
  </conditionalFormatting>
  <conditionalFormatting sqref="F156:J156 O156">
    <cfRule type="expression" dxfId="3724" priority="4083">
      <formula>AND($C156="So")</formula>
    </cfRule>
  </conditionalFormatting>
  <conditionalFormatting sqref="F157:J157 O157">
    <cfRule type="expression" dxfId="3723" priority="4067">
      <formula>AND($C157="So")</formula>
    </cfRule>
  </conditionalFormatting>
  <conditionalFormatting sqref="F158:J158 O158">
    <cfRule type="expression" dxfId="3722" priority="4051">
      <formula>AND($C158="So")</formula>
    </cfRule>
  </conditionalFormatting>
  <conditionalFormatting sqref="F159:J159 O159">
    <cfRule type="expression" dxfId="3721" priority="4035">
      <formula>AND($C159="So")</formula>
    </cfRule>
  </conditionalFormatting>
  <conditionalFormatting sqref="F160:J160 O160">
    <cfRule type="expression" dxfId="3720" priority="4019">
      <formula>AND($C160="So")</formula>
    </cfRule>
  </conditionalFormatting>
  <conditionalFormatting sqref="F161:J161 O161">
    <cfRule type="expression" dxfId="3719" priority="4003">
      <formula>AND($C161="So")</formula>
    </cfRule>
  </conditionalFormatting>
  <conditionalFormatting sqref="F162:J162 O162">
    <cfRule type="expression" dxfId="3718" priority="3987">
      <formula>AND($C162="So")</formula>
    </cfRule>
  </conditionalFormatting>
  <conditionalFormatting sqref="F163:J163 O163">
    <cfRule type="expression" dxfId="3717" priority="3971">
      <formula>AND($C163="So")</formula>
    </cfRule>
  </conditionalFormatting>
  <conditionalFormatting sqref="F164:J164 O164">
    <cfRule type="expression" dxfId="3716" priority="3955">
      <formula>AND($C164="So")</formula>
    </cfRule>
  </conditionalFormatting>
  <conditionalFormatting sqref="F165:J165 O165">
    <cfRule type="expression" dxfId="3715" priority="3939">
      <formula>AND($C165="So")</formula>
    </cfRule>
  </conditionalFormatting>
  <conditionalFormatting sqref="F166:J166 O166">
    <cfRule type="expression" dxfId="3714" priority="3923">
      <formula>AND($C166="So")</formula>
    </cfRule>
  </conditionalFormatting>
  <conditionalFormatting sqref="F169:J169 O169">
    <cfRule type="expression" dxfId="3713" priority="3472">
      <formula>AND($C169="So")</formula>
    </cfRule>
  </conditionalFormatting>
  <conditionalFormatting sqref="F170:J170 O170">
    <cfRule type="expression" dxfId="3712" priority="3456">
      <formula>AND($C170="So")</formula>
    </cfRule>
  </conditionalFormatting>
  <conditionalFormatting sqref="F171:J171 O171">
    <cfRule type="expression" dxfId="3711" priority="3440">
      <formula>AND($C171="So")</formula>
    </cfRule>
  </conditionalFormatting>
  <conditionalFormatting sqref="F172:J172 O172">
    <cfRule type="expression" dxfId="3710" priority="3424">
      <formula>AND($C172="So")</formula>
    </cfRule>
  </conditionalFormatting>
  <conditionalFormatting sqref="F173:J173 O173">
    <cfRule type="expression" dxfId="3709" priority="3408">
      <formula>AND($C173="So")</formula>
    </cfRule>
  </conditionalFormatting>
  <conditionalFormatting sqref="F174:J174 O174">
    <cfRule type="expression" dxfId="3708" priority="3392">
      <formula>AND($C174="So")</formula>
    </cfRule>
  </conditionalFormatting>
  <conditionalFormatting sqref="F175:J175 O175">
    <cfRule type="expression" dxfId="3707" priority="3376">
      <formula>AND($C175="So")</formula>
    </cfRule>
  </conditionalFormatting>
  <conditionalFormatting sqref="F176:J176 O176">
    <cfRule type="expression" dxfId="3706" priority="3360">
      <formula>AND($C176="So")</formula>
    </cfRule>
  </conditionalFormatting>
  <conditionalFormatting sqref="F177:J177 O177">
    <cfRule type="expression" dxfId="3705" priority="3344">
      <formula>AND($C177="So")</formula>
    </cfRule>
  </conditionalFormatting>
  <conditionalFormatting sqref="F178:J178 O178">
    <cfRule type="expression" dxfId="3704" priority="3328">
      <formula>AND($C178="So")</formula>
    </cfRule>
  </conditionalFormatting>
  <conditionalFormatting sqref="F179:J179 O179">
    <cfRule type="expression" dxfId="3703" priority="3312">
      <formula>AND($C179="So")</formula>
    </cfRule>
  </conditionalFormatting>
  <conditionalFormatting sqref="F180:J180 O180">
    <cfRule type="expression" dxfId="3702" priority="3296">
      <formula>AND($C180="So")</formula>
    </cfRule>
  </conditionalFormatting>
  <conditionalFormatting sqref="F181:J181 O181">
    <cfRule type="expression" dxfId="3701" priority="3280">
      <formula>AND($C181="So")</formula>
    </cfRule>
  </conditionalFormatting>
  <conditionalFormatting sqref="F182:J182 O182">
    <cfRule type="expression" dxfId="3700" priority="3264">
      <formula>AND($C182="So")</formula>
    </cfRule>
  </conditionalFormatting>
  <conditionalFormatting sqref="F183:J183 O183">
    <cfRule type="expression" dxfId="3699" priority="3248">
      <formula>AND($C183="So")</formula>
    </cfRule>
  </conditionalFormatting>
  <conditionalFormatting sqref="F184:J184 O184">
    <cfRule type="expression" dxfId="3698" priority="3232">
      <formula>AND($C184="So")</formula>
    </cfRule>
  </conditionalFormatting>
  <conditionalFormatting sqref="F185:J185 O185">
    <cfRule type="expression" dxfId="3697" priority="3216">
      <formula>AND($C185="So")</formula>
    </cfRule>
  </conditionalFormatting>
  <conditionalFormatting sqref="F186:J186 O186">
    <cfRule type="expression" dxfId="3696" priority="3200">
      <formula>AND($C186="So")</formula>
    </cfRule>
  </conditionalFormatting>
  <conditionalFormatting sqref="F187:J187 O187">
    <cfRule type="expression" dxfId="3695" priority="3184">
      <formula>AND($C187="So")</formula>
    </cfRule>
  </conditionalFormatting>
  <conditionalFormatting sqref="F188:J188 O188">
    <cfRule type="expression" dxfId="3694" priority="3168">
      <formula>AND($C188="So")</formula>
    </cfRule>
  </conditionalFormatting>
  <conditionalFormatting sqref="F189:J189 O189">
    <cfRule type="expression" dxfId="3693" priority="3152">
      <formula>AND($C189="So")</formula>
    </cfRule>
  </conditionalFormatting>
  <conditionalFormatting sqref="F190:J190 O190">
    <cfRule type="expression" dxfId="3692" priority="3136">
      <formula>AND($C190="So")</formula>
    </cfRule>
  </conditionalFormatting>
  <conditionalFormatting sqref="F191:J191 O191">
    <cfRule type="expression" dxfId="3691" priority="3120">
      <formula>AND($C191="So")</formula>
    </cfRule>
  </conditionalFormatting>
  <conditionalFormatting sqref="F192:J192 O192">
    <cfRule type="expression" dxfId="3690" priority="3104">
      <formula>AND($C192="So")</formula>
    </cfRule>
  </conditionalFormatting>
  <conditionalFormatting sqref="F193:J193 O193">
    <cfRule type="expression" dxfId="3689" priority="3088">
      <formula>AND($C193="So")</formula>
    </cfRule>
  </conditionalFormatting>
  <conditionalFormatting sqref="F194:J194 O194">
    <cfRule type="expression" dxfId="3688" priority="3072">
      <formula>AND($C194="So")</formula>
    </cfRule>
  </conditionalFormatting>
  <conditionalFormatting sqref="F195:J195 O195">
    <cfRule type="expression" dxfId="3687" priority="3056">
      <formula>AND($C195="So")</formula>
    </cfRule>
  </conditionalFormatting>
  <conditionalFormatting sqref="F196:J196 O196">
    <cfRule type="expression" dxfId="3686" priority="3040">
      <formula>AND($C196="So")</formula>
    </cfRule>
  </conditionalFormatting>
  <conditionalFormatting sqref="F197:J197 O197">
    <cfRule type="expression" dxfId="3685" priority="3024">
      <formula>AND($C197="So")</formula>
    </cfRule>
  </conditionalFormatting>
  <conditionalFormatting sqref="F198:J198 O198">
    <cfRule type="expression" dxfId="3684" priority="3008">
      <formula>AND($C198="So")</formula>
    </cfRule>
  </conditionalFormatting>
  <conditionalFormatting sqref="F201:J201 O201">
    <cfRule type="expression" dxfId="3683" priority="2992">
      <formula>AND($C201="So")</formula>
    </cfRule>
  </conditionalFormatting>
  <conditionalFormatting sqref="F202:J202 O202">
    <cfRule type="expression" dxfId="3682" priority="2976">
      <formula>AND($C202="So")</formula>
    </cfRule>
  </conditionalFormatting>
  <conditionalFormatting sqref="F203:J203 O203">
    <cfRule type="expression" dxfId="3681" priority="2960">
      <formula>AND($C203="So")</formula>
    </cfRule>
  </conditionalFormatting>
  <conditionalFormatting sqref="F204:J204 O204">
    <cfRule type="expression" dxfId="3680" priority="2944">
      <formula>AND($C204="So")</formula>
    </cfRule>
  </conditionalFormatting>
  <conditionalFormatting sqref="F205:J205 O205">
    <cfRule type="expression" dxfId="3679" priority="2928">
      <formula>AND($C205="So")</formula>
    </cfRule>
  </conditionalFormatting>
  <conditionalFormatting sqref="F206:J206 O206">
    <cfRule type="expression" dxfId="3678" priority="2912">
      <formula>AND($C206="So")</formula>
    </cfRule>
  </conditionalFormatting>
  <conditionalFormatting sqref="F207:J207 O207">
    <cfRule type="expression" dxfId="3677" priority="2896">
      <formula>AND($C207="So")</formula>
    </cfRule>
  </conditionalFormatting>
  <conditionalFormatting sqref="F208:J208 O208">
    <cfRule type="expression" dxfId="3676" priority="2880">
      <formula>AND($C208="So")</formula>
    </cfRule>
  </conditionalFormatting>
  <conditionalFormatting sqref="F209:J209 O209">
    <cfRule type="expression" dxfId="3675" priority="2864">
      <formula>AND($C209="So")</formula>
    </cfRule>
  </conditionalFormatting>
  <conditionalFormatting sqref="F210:J210 O210">
    <cfRule type="expression" dxfId="3674" priority="2848">
      <formula>AND($C210="So")</formula>
    </cfRule>
  </conditionalFormatting>
  <conditionalFormatting sqref="F211:J211 O211">
    <cfRule type="expression" dxfId="3673" priority="2832">
      <formula>AND($C211="So")</formula>
    </cfRule>
  </conditionalFormatting>
  <conditionalFormatting sqref="F212:J212 O212">
    <cfRule type="expression" dxfId="3672" priority="2816">
      <formula>AND($C212="So")</formula>
    </cfRule>
  </conditionalFormatting>
  <conditionalFormatting sqref="F213:J213 O213">
    <cfRule type="expression" dxfId="3671" priority="2800">
      <formula>AND($C213="So")</formula>
    </cfRule>
  </conditionalFormatting>
  <conditionalFormatting sqref="F214:J214 O214">
    <cfRule type="expression" dxfId="3670" priority="2784">
      <formula>AND($C214="So")</formula>
    </cfRule>
  </conditionalFormatting>
  <conditionalFormatting sqref="F215:J215 O215">
    <cfRule type="expression" dxfId="3669" priority="2768">
      <formula>AND($C215="So")</formula>
    </cfRule>
  </conditionalFormatting>
  <conditionalFormatting sqref="F216:J216 O216">
    <cfRule type="expression" dxfId="3668" priority="2752">
      <formula>AND($C216="So")</formula>
    </cfRule>
  </conditionalFormatting>
  <conditionalFormatting sqref="F217:J217 O217">
    <cfRule type="expression" dxfId="3667" priority="2736">
      <formula>AND($C217="So")</formula>
    </cfRule>
  </conditionalFormatting>
  <conditionalFormatting sqref="F218:J218 O218">
    <cfRule type="expression" dxfId="3666" priority="2720">
      <formula>AND($C218="So")</formula>
    </cfRule>
  </conditionalFormatting>
  <conditionalFormatting sqref="F219:J219 O219">
    <cfRule type="expression" dxfId="3665" priority="2704">
      <formula>AND($C219="So")</formula>
    </cfRule>
  </conditionalFormatting>
  <conditionalFormatting sqref="F220:J220 O220">
    <cfRule type="expression" dxfId="3664" priority="2688">
      <formula>AND($C220="So")</formula>
    </cfRule>
  </conditionalFormatting>
  <conditionalFormatting sqref="F221:J221 O221">
    <cfRule type="expression" dxfId="3663" priority="2672">
      <formula>AND($C221="So")</formula>
    </cfRule>
  </conditionalFormatting>
  <conditionalFormatting sqref="F222:J222 O222">
    <cfRule type="expression" dxfId="3662" priority="2656">
      <formula>AND($C222="So")</formula>
    </cfRule>
  </conditionalFormatting>
  <conditionalFormatting sqref="F223:J223 O223">
    <cfRule type="expression" dxfId="3661" priority="2640">
      <formula>AND($C223="So")</formula>
    </cfRule>
  </conditionalFormatting>
  <conditionalFormatting sqref="F224:J224 O224">
    <cfRule type="expression" dxfId="3660" priority="2624">
      <formula>AND($C224="So")</formula>
    </cfRule>
  </conditionalFormatting>
  <conditionalFormatting sqref="F225:J225 O225">
    <cfRule type="expression" dxfId="3659" priority="2608">
      <formula>AND($C225="So")</formula>
    </cfRule>
  </conditionalFormatting>
  <conditionalFormatting sqref="F226:J226 O226">
    <cfRule type="expression" dxfId="3658" priority="2592">
      <formula>AND($C226="So")</formula>
    </cfRule>
  </conditionalFormatting>
  <conditionalFormatting sqref="F227:J227 O227">
    <cfRule type="expression" dxfId="3657" priority="2576">
      <formula>AND($C227="So")</formula>
    </cfRule>
  </conditionalFormatting>
  <conditionalFormatting sqref="F228:J228 O228">
    <cfRule type="expression" dxfId="3656" priority="2560">
      <formula>AND($C228="So")</formula>
    </cfRule>
  </conditionalFormatting>
  <conditionalFormatting sqref="F229:J229 O229">
    <cfRule type="expression" dxfId="3655" priority="2544">
      <formula>AND($C229="So")</formula>
    </cfRule>
  </conditionalFormatting>
  <conditionalFormatting sqref="F230:J230 O230">
    <cfRule type="expression" dxfId="3654" priority="2528">
      <formula>AND($C230="So")</formula>
    </cfRule>
  </conditionalFormatting>
  <conditionalFormatting sqref="F231:J231 O231">
    <cfRule type="expression" dxfId="3653" priority="2512">
      <formula>AND($C231="So")</formula>
    </cfRule>
  </conditionalFormatting>
  <conditionalFormatting sqref="F234:J234 O234">
    <cfRule type="expression" dxfId="3652" priority="2464">
      <formula>AND($C234="So")</formula>
    </cfRule>
  </conditionalFormatting>
  <conditionalFormatting sqref="F235:J235 O235">
    <cfRule type="expression" dxfId="3651" priority="2448">
      <formula>AND($C235="So")</formula>
    </cfRule>
  </conditionalFormatting>
  <conditionalFormatting sqref="F236:J236 O236">
    <cfRule type="expression" dxfId="3650" priority="2432">
      <formula>AND($C236="So")</formula>
    </cfRule>
  </conditionalFormatting>
  <conditionalFormatting sqref="F237:J237 O237">
    <cfRule type="expression" dxfId="3649" priority="2416">
      <formula>AND($C237="So")</formula>
    </cfRule>
  </conditionalFormatting>
  <conditionalFormatting sqref="F238:J238 O238">
    <cfRule type="expression" dxfId="3648" priority="2400">
      <formula>AND($C238="So")</formula>
    </cfRule>
  </conditionalFormatting>
  <conditionalFormatting sqref="F239:J239 O239">
    <cfRule type="expression" dxfId="3647" priority="2384">
      <formula>AND($C239="So")</formula>
    </cfRule>
  </conditionalFormatting>
  <conditionalFormatting sqref="F240:J240 O240">
    <cfRule type="expression" dxfId="3646" priority="2368">
      <formula>AND($C240="So")</formula>
    </cfRule>
  </conditionalFormatting>
  <conditionalFormatting sqref="F241:J241 O241">
    <cfRule type="expression" dxfId="3645" priority="2352">
      <formula>AND($C241="So")</formula>
    </cfRule>
  </conditionalFormatting>
  <conditionalFormatting sqref="F242:J242 O242">
    <cfRule type="expression" dxfId="3644" priority="2336">
      <formula>AND($C242="So")</formula>
    </cfRule>
  </conditionalFormatting>
  <conditionalFormatting sqref="F243:J243 O243">
    <cfRule type="expression" dxfId="3643" priority="2320">
      <formula>AND($C243="So")</formula>
    </cfRule>
  </conditionalFormatting>
  <conditionalFormatting sqref="F244:J244 O244">
    <cfRule type="expression" dxfId="3642" priority="2304">
      <formula>AND($C244="So")</formula>
    </cfRule>
  </conditionalFormatting>
  <conditionalFormatting sqref="F245:J245 O245">
    <cfRule type="expression" dxfId="3641" priority="2288">
      <formula>AND($C245="So")</formula>
    </cfRule>
  </conditionalFormatting>
  <conditionalFormatting sqref="F246:J246 O246">
    <cfRule type="expression" dxfId="3640" priority="2272">
      <formula>AND($C246="So")</formula>
    </cfRule>
  </conditionalFormatting>
  <conditionalFormatting sqref="F247:J247 O247">
    <cfRule type="expression" dxfId="3639" priority="2256">
      <formula>AND($C247="So")</formula>
    </cfRule>
  </conditionalFormatting>
  <conditionalFormatting sqref="F248:J248 O248">
    <cfRule type="expression" dxfId="3638" priority="2240">
      <formula>AND($C248="So")</formula>
    </cfRule>
  </conditionalFormatting>
  <conditionalFormatting sqref="F249:J249 O249">
    <cfRule type="expression" dxfId="3637" priority="2224">
      <formula>AND($C249="So")</formula>
    </cfRule>
  </conditionalFormatting>
  <conditionalFormatting sqref="F250:J250 O250">
    <cfRule type="expression" dxfId="3636" priority="2208">
      <formula>AND($C250="So")</formula>
    </cfRule>
  </conditionalFormatting>
  <conditionalFormatting sqref="F251:J251 O251">
    <cfRule type="expression" dxfId="3635" priority="2192">
      <formula>AND($C251="So")</formula>
    </cfRule>
  </conditionalFormatting>
  <conditionalFormatting sqref="F252:J252 O252">
    <cfRule type="expression" dxfId="3634" priority="2176">
      <formula>AND($C252="So")</formula>
    </cfRule>
  </conditionalFormatting>
  <conditionalFormatting sqref="F253:J253 O253">
    <cfRule type="expression" dxfId="3633" priority="2160">
      <formula>AND($C253="So")</formula>
    </cfRule>
  </conditionalFormatting>
  <conditionalFormatting sqref="F254:J254 O254">
    <cfRule type="expression" dxfId="3632" priority="2144">
      <formula>AND($C254="So")</formula>
    </cfRule>
  </conditionalFormatting>
  <conditionalFormatting sqref="F255:J255 O255">
    <cfRule type="expression" dxfId="3631" priority="2128">
      <formula>AND($C255="So")</formula>
    </cfRule>
  </conditionalFormatting>
  <conditionalFormatting sqref="F256:J256 O256">
    <cfRule type="expression" dxfId="3630" priority="2112">
      <formula>AND($C256="So")</formula>
    </cfRule>
  </conditionalFormatting>
  <conditionalFormatting sqref="F257:J257 O257">
    <cfRule type="expression" dxfId="3629" priority="2096">
      <formula>AND($C257="So")</formula>
    </cfRule>
  </conditionalFormatting>
  <conditionalFormatting sqref="F258:J258 O258">
    <cfRule type="expression" dxfId="3628" priority="2080">
      <formula>AND($C258="So")</formula>
    </cfRule>
  </conditionalFormatting>
  <conditionalFormatting sqref="F259:J259 O259">
    <cfRule type="expression" dxfId="3627" priority="2064">
      <formula>AND($C259="So")</formula>
    </cfRule>
  </conditionalFormatting>
  <conditionalFormatting sqref="F260:J260 O260">
    <cfRule type="expression" dxfId="3626" priority="2048">
      <formula>AND($C260="So")</formula>
    </cfRule>
  </conditionalFormatting>
  <conditionalFormatting sqref="F261:J261 O261">
    <cfRule type="expression" dxfId="3625" priority="2032">
      <formula>AND($C261="So")</formula>
    </cfRule>
  </conditionalFormatting>
  <conditionalFormatting sqref="F262:J262 O262">
    <cfRule type="expression" dxfId="3624" priority="2016">
      <formula>AND($C262="So")</formula>
    </cfRule>
  </conditionalFormatting>
  <conditionalFormatting sqref="F263:J263 O263">
    <cfRule type="expression" dxfId="3623" priority="2000">
      <formula>AND($C263="So")</formula>
    </cfRule>
  </conditionalFormatting>
  <conditionalFormatting sqref="F264:J264 O264">
    <cfRule type="expression" dxfId="3622" priority="1984">
      <formula>AND($C264="So")</formula>
    </cfRule>
  </conditionalFormatting>
  <conditionalFormatting sqref="F267:J267 O267">
    <cfRule type="expression" dxfId="3621" priority="1968">
      <formula>AND($C267="So")</formula>
    </cfRule>
  </conditionalFormatting>
  <conditionalFormatting sqref="F268:J268 O268">
    <cfRule type="expression" dxfId="3620" priority="1952">
      <formula>AND($C268="So")</formula>
    </cfRule>
  </conditionalFormatting>
  <conditionalFormatting sqref="F269:J269 O269">
    <cfRule type="expression" dxfId="3619" priority="1936">
      <formula>AND($C269="So")</formula>
    </cfRule>
  </conditionalFormatting>
  <conditionalFormatting sqref="F270:J270 O270">
    <cfRule type="expression" dxfId="3618" priority="1920">
      <formula>AND($C270="So")</formula>
    </cfRule>
  </conditionalFormatting>
  <conditionalFormatting sqref="F271:J271 O271">
    <cfRule type="expression" dxfId="3617" priority="1904">
      <formula>AND($C271="So")</formula>
    </cfRule>
  </conditionalFormatting>
  <conditionalFormatting sqref="F272:J272 O272">
    <cfRule type="expression" dxfId="3616" priority="1888">
      <formula>AND($C272="So")</formula>
    </cfRule>
  </conditionalFormatting>
  <conditionalFormatting sqref="F273:J273 O273">
    <cfRule type="expression" dxfId="3615" priority="1872">
      <formula>AND($C273="So")</formula>
    </cfRule>
  </conditionalFormatting>
  <conditionalFormatting sqref="F274:J274 O274">
    <cfRule type="expression" dxfId="3614" priority="1856">
      <formula>AND($C274="So")</formula>
    </cfRule>
  </conditionalFormatting>
  <conditionalFormatting sqref="F275:J275 O275">
    <cfRule type="expression" dxfId="3613" priority="1840">
      <formula>AND($C275="So")</formula>
    </cfRule>
  </conditionalFormatting>
  <conditionalFormatting sqref="F275:J275">
    <cfRule type="expression" dxfId="3612" priority="1839">
      <formula>AND($C275="Sa")</formula>
    </cfRule>
    <cfRule type="expression" dxfId="3611" priority="1838">
      <formula>AND($B275=TODAY())</formula>
    </cfRule>
  </conditionalFormatting>
  <conditionalFormatting sqref="F276:J276 O276">
    <cfRule type="expression" dxfId="3610" priority="1823">
      <formula>AND($C276="Sa")</formula>
    </cfRule>
    <cfRule type="expression" dxfId="3609" priority="1824">
      <formula>AND($C276="So")</formula>
    </cfRule>
    <cfRule type="expression" dxfId="3608" priority="1822">
      <formula>AND($B276=TODAY())</formula>
    </cfRule>
  </conditionalFormatting>
  <conditionalFormatting sqref="F277:J277 O277">
    <cfRule type="expression" dxfId="3607" priority="1806">
      <formula>AND($B277=TODAY())</formula>
    </cfRule>
    <cfRule type="expression" dxfId="3606" priority="1807">
      <formula>AND($C277="Sa")</formula>
    </cfRule>
    <cfRule type="expression" dxfId="3605" priority="1808">
      <formula>AND($C277="So")</formula>
    </cfRule>
  </conditionalFormatting>
  <conditionalFormatting sqref="F278:J278 O278">
    <cfRule type="expression" dxfId="3604" priority="1791">
      <formula>AND($C278="Sa")</formula>
    </cfRule>
    <cfRule type="expression" dxfId="3603" priority="1790">
      <formula>AND($B278=TODAY())</formula>
    </cfRule>
    <cfRule type="expression" dxfId="3602" priority="1792">
      <formula>AND($C278="So")</formula>
    </cfRule>
  </conditionalFormatting>
  <conditionalFormatting sqref="F279:J279 O279">
    <cfRule type="expression" dxfId="3601" priority="1775">
      <formula>AND($C279="Sa")</formula>
    </cfRule>
    <cfRule type="expression" dxfId="3600" priority="1776">
      <formula>AND($C279="So")</formula>
    </cfRule>
    <cfRule type="expression" dxfId="3599" priority="1774">
      <formula>AND($B279=TODAY())</formula>
    </cfRule>
  </conditionalFormatting>
  <conditionalFormatting sqref="F280:J280 O280">
    <cfRule type="expression" dxfId="3598" priority="1760">
      <formula>AND($C280="So")</formula>
    </cfRule>
    <cfRule type="expression" dxfId="3597" priority="1758">
      <formula>AND($B280=TODAY())</formula>
    </cfRule>
    <cfRule type="expression" dxfId="3596" priority="1759">
      <formula>AND($C280="Sa")</formula>
    </cfRule>
  </conditionalFormatting>
  <conditionalFormatting sqref="F281:J281 O281">
    <cfRule type="expression" dxfId="3595" priority="1743">
      <formula>AND($C281="Sa")</formula>
    </cfRule>
    <cfRule type="expression" dxfId="3594" priority="1744">
      <formula>AND($C281="So")</formula>
    </cfRule>
    <cfRule type="expression" dxfId="3593" priority="1742">
      <formula>AND($B281=TODAY())</formula>
    </cfRule>
  </conditionalFormatting>
  <conditionalFormatting sqref="F282:J282 O282">
    <cfRule type="expression" dxfId="3592" priority="1727">
      <formula>AND($C282="Sa")</formula>
    </cfRule>
    <cfRule type="expression" dxfId="3591" priority="1728">
      <formula>AND($C282="So")</formula>
    </cfRule>
    <cfRule type="expression" dxfId="3590" priority="1726">
      <formula>AND($B282=TODAY())</formula>
    </cfRule>
  </conditionalFormatting>
  <conditionalFormatting sqref="F283:J283 O283">
    <cfRule type="expression" dxfId="3589" priority="1712">
      <formula>AND($C283="So")</formula>
    </cfRule>
    <cfRule type="expression" dxfId="3588" priority="1711">
      <formula>AND($C283="Sa")</formula>
    </cfRule>
    <cfRule type="expression" dxfId="3587" priority="1710">
      <formula>AND($B283=TODAY())</formula>
    </cfRule>
  </conditionalFormatting>
  <conditionalFormatting sqref="F284:J284 O284">
    <cfRule type="expression" dxfId="3586" priority="1696">
      <formula>AND($C284="So")</formula>
    </cfRule>
    <cfRule type="expression" dxfId="3585" priority="1694">
      <formula>AND($B284=TODAY())</formula>
    </cfRule>
    <cfRule type="expression" dxfId="3584" priority="1695">
      <formula>AND($C284="Sa")</formula>
    </cfRule>
  </conditionalFormatting>
  <conditionalFormatting sqref="F285:J285 O285">
    <cfRule type="expression" dxfId="3583" priority="1678">
      <formula>AND($B285=TODAY())</formula>
    </cfRule>
    <cfRule type="expression" dxfId="3582" priority="1680">
      <formula>AND($C285="So")</formula>
    </cfRule>
    <cfRule type="expression" dxfId="3581" priority="1679">
      <formula>AND($C285="Sa")</formula>
    </cfRule>
  </conditionalFormatting>
  <conditionalFormatting sqref="F286:J286 O286">
    <cfRule type="expression" dxfId="3580" priority="1662">
      <formula>AND($B286=TODAY())</formula>
    </cfRule>
    <cfRule type="expression" dxfId="3579" priority="1663">
      <formula>AND($C286="Sa")</formula>
    </cfRule>
    <cfRule type="expression" dxfId="3578" priority="1664">
      <formula>AND($C286="So")</formula>
    </cfRule>
  </conditionalFormatting>
  <conditionalFormatting sqref="F287:J287 O287">
    <cfRule type="expression" dxfId="3577" priority="1646">
      <formula>AND($B287=TODAY())</formula>
    </cfRule>
    <cfRule type="expression" dxfId="3576" priority="1647">
      <formula>AND($C287="Sa")</formula>
    </cfRule>
    <cfRule type="expression" dxfId="3575" priority="1648">
      <formula>AND($C287="So")</formula>
    </cfRule>
  </conditionalFormatting>
  <conditionalFormatting sqref="F288:J288 O288">
    <cfRule type="expression" dxfId="3574" priority="1631">
      <formula>AND($C288="Sa")</formula>
    </cfRule>
    <cfRule type="expression" dxfId="3573" priority="1630">
      <formula>AND($B288=TODAY())</formula>
    </cfRule>
    <cfRule type="expression" dxfId="3572" priority="1632">
      <formula>AND($C288="So")</formula>
    </cfRule>
  </conditionalFormatting>
  <conditionalFormatting sqref="F289:J289 O289">
    <cfRule type="expression" dxfId="3571" priority="1614">
      <formula>AND($B289=TODAY())</formula>
    </cfRule>
    <cfRule type="expression" dxfId="3570" priority="1615">
      <formula>AND($C289="Sa")</formula>
    </cfRule>
    <cfRule type="expression" dxfId="3569" priority="1616">
      <formula>AND($C289="So")</formula>
    </cfRule>
  </conditionalFormatting>
  <conditionalFormatting sqref="F290:J290 O290">
    <cfRule type="expression" dxfId="3568" priority="1598">
      <formula>AND($B290=TODAY())</formula>
    </cfRule>
    <cfRule type="expression" dxfId="3567" priority="1600">
      <formula>AND($C290="So")</formula>
    </cfRule>
    <cfRule type="expression" dxfId="3566" priority="1599">
      <formula>AND($C290="Sa")</formula>
    </cfRule>
  </conditionalFormatting>
  <conditionalFormatting sqref="F291:J291 O291">
    <cfRule type="expression" dxfId="3565" priority="1584">
      <formula>AND($C291="So")</formula>
    </cfRule>
    <cfRule type="expression" dxfId="3564" priority="1583">
      <formula>AND($C291="Sa")</formula>
    </cfRule>
    <cfRule type="expression" dxfId="3563" priority="1582">
      <formula>AND($B291=TODAY())</formula>
    </cfRule>
  </conditionalFormatting>
  <conditionalFormatting sqref="F292:J292 O292">
    <cfRule type="expression" dxfId="3562" priority="1566">
      <formula>AND($B292=TODAY())</formula>
    </cfRule>
    <cfRule type="expression" dxfId="3561" priority="1567">
      <formula>AND($C292="Sa")</formula>
    </cfRule>
    <cfRule type="expression" dxfId="3560" priority="1568">
      <formula>AND($C292="So")</formula>
    </cfRule>
  </conditionalFormatting>
  <conditionalFormatting sqref="F293:J293 O293">
    <cfRule type="expression" dxfId="3559" priority="1552">
      <formula>AND($C293="So")</formula>
    </cfRule>
    <cfRule type="expression" dxfId="3558" priority="1550">
      <formula>AND($B293=TODAY())</formula>
    </cfRule>
    <cfRule type="expression" dxfId="3557" priority="1551">
      <formula>AND($C293="Sa")</formula>
    </cfRule>
  </conditionalFormatting>
  <conditionalFormatting sqref="F294:J294 O294">
    <cfRule type="expression" dxfId="3556" priority="1534">
      <formula>AND($B294=TODAY())</formula>
    </cfRule>
    <cfRule type="expression" dxfId="3555" priority="1536">
      <formula>AND($C294="So")</formula>
    </cfRule>
    <cfRule type="expression" dxfId="3554" priority="1535">
      <formula>AND($C294="Sa")</formula>
    </cfRule>
  </conditionalFormatting>
  <conditionalFormatting sqref="F295:J295 O295">
    <cfRule type="expression" dxfId="3553" priority="1520">
      <formula>AND($C295="So")</formula>
    </cfRule>
    <cfRule type="expression" dxfId="3552" priority="1518">
      <formula>AND($B295=TODAY())</formula>
    </cfRule>
    <cfRule type="expression" dxfId="3551" priority="1519">
      <formula>AND($C295="Sa")</formula>
    </cfRule>
  </conditionalFormatting>
  <conditionalFormatting sqref="F296:J296 O296">
    <cfRule type="expression" dxfId="3550" priority="1503">
      <formula>AND($C296="Sa")</formula>
    </cfRule>
    <cfRule type="expression" dxfId="3549" priority="1504">
      <formula>AND($C296="So")</formula>
    </cfRule>
    <cfRule type="expression" dxfId="3548" priority="1502">
      <formula>AND($B296=TODAY())</formula>
    </cfRule>
  </conditionalFormatting>
  <conditionalFormatting sqref="F299:J299 O299">
    <cfRule type="expression" dxfId="3547" priority="1487">
      <formula>AND($C299="Sa")</formula>
    </cfRule>
    <cfRule type="expression" dxfId="3546" priority="1488">
      <formula>AND($C299="So")</formula>
    </cfRule>
    <cfRule type="expression" dxfId="3545" priority="1486">
      <formula>AND($B299=TODAY())</formula>
    </cfRule>
  </conditionalFormatting>
  <conditionalFormatting sqref="F300:J300 O300">
    <cfRule type="expression" dxfId="3544" priority="1472">
      <formula>AND($C300="So")</formula>
    </cfRule>
    <cfRule type="expression" dxfId="3543" priority="1470">
      <formula>AND($B300=TODAY())</formula>
    </cfRule>
    <cfRule type="expression" dxfId="3542" priority="1471">
      <formula>AND($C300="Sa")</formula>
    </cfRule>
  </conditionalFormatting>
  <conditionalFormatting sqref="F301:J301 O301">
    <cfRule type="expression" dxfId="3541" priority="1438">
      <formula>AND($B301=TODAY())</formula>
    </cfRule>
    <cfRule type="expression" dxfId="3540" priority="1439">
      <formula>AND($C301="Sa")</formula>
    </cfRule>
    <cfRule type="expression" dxfId="3539" priority="1440">
      <formula>AND($C301="So")</formula>
    </cfRule>
  </conditionalFormatting>
  <conditionalFormatting sqref="F302:J302 O302">
    <cfRule type="expression" dxfId="3538" priority="1422">
      <formula>AND($B302=TODAY())</formula>
    </cfRule>
    <cfRule type="expression" dxfId="3537" priority="1424">
      <formula>AND($C302="So")</formula>
    </cfRule>
    <cfRule type="expression" dxfId="3536" priority="1423">
      <formula>AND($C302="Sa")</formula>
    </cfRule>
  </conditionalFormatting>
  <conditionalFormatting sqref="F303:J303 O303">
    <cfRule type="expression" dxfId="3535" priority="1407">
      <formula>AND($C303="Sa")</formula>
    </cfRule>
    <cfRule type="expression" dxfId="3534" priority="1406">
      <formula>AND($B303=TODAY())</formula>
    </cfRule>
    <cfRule type="expression" dxfId="3533" priority="1408">
      <formula>AND($C303="So")</formula>
    </cfRule>
  </conditionalFormatting>
  <conditionalFormatting sqref="F304:J304 O304">
    <cfRule type="expression" dxfId="3532" priority="1391">
      <formula>AND($C304="Sa")</formula>
    </cfRule>
    <cfRule type="expression" dxfId="3531" priority="1392">
      <formula>AND($C304="So")</formula>
    </cfRule>
    <cfRule type="expression" dxfId="3530" priority="1390">
      <formula>AND($B304=TODAY())</formula>
    </cfRule>
  </conditionalFormatting>
  <conditionalFormatting sqref="F305:J305 O305">
    <cfRule type="expression" dxfId="3529" priority="1375">
      <formula>AND($C305="Sa")</formula>
    </cfRule>
    <cfRule type="expression" dxfId="3528" priority="1376">
      <formula>AND($C305="So")</formula>
    </cfRule>
    <cfRule type="expression" dxfId="3527" priority="1374">
      <formula>AND($B305=TODAY())</formula>
    </cfRule>
  </conditionalFormatting>
  <conditionalFormatting sqref="F306:J306 O306">
    <cfRule type="expression" dxfId="3526" priority="1360">
      <formula>AND($C306="So")</formula>
    </cfRule>
    <cfRule type="expression" dxfId="3525" priority="1358">
      <formula>AND($B306=TODAY())</formula>
    </cfRule>
    <cfRule type="expression" dxfId="3524" priority="1359">
      <formula>AND($C306="Sa")</formula>
    </cfRule>
  </conditionalFormatting>
  <conditionalFormatting sqref="F307:J307 O307">
    <cfRule type="expression" dxfId="3523" priority="1342">
      <formula>AND($B307=TODAY())</formula>
    </cfRule>
    <cfRule type="expression" dxfId="3522" priority="1343">
      <formula>AND($C307="Sa")</formula>
    </cfRule>
    <cfRule type="expression" dxfId="3521" priority="1344">
      <formula>AND($C307="So")</formula>
    </cfRule>
  </conditionalFormatting>
  <conditionalFormatting sqref="F308:J308 O308">
    <cfRule type="expression" dxfId="3520" priority="1327">
      <formula>AND($C308="Sa")</formula>
    </cfRule>
    <cfRule type="expression" dxfId="3519" priority="1326">
      <formula>AND($B308=TODAY())</formula>
    </cfRule>
    <cfRule type="expression" dxfId="3518" priority="1328">
      <formula>AND($C308="So")</formula>
    </cfRule>
  </conditionalFormatting>
  <conditionalFormatting sqref="F309:J309 O309">
    <cfRule type="expression" dxfId="3517" priority="1310">
      <formula>AND($B309=TODAY())</formula>
    </cfRule>
    <cfRule type="expression" dxfId="3516" priority="1311">
      <formula>AND($C309="Sa")</formula>
    </cfRule>
    <cfRule type="expression" dxfId="3515" priority="1312">
      <formula>AND($C309="So")</formula>
    </cfRule>
  </conditionalFormatting>
  <conditionalFormatting sqref="F310:J310 O310">
    <cfRule type="expression" dxfId="3514" priority="1295">
      <formula>AND($C310="Sa")</formula>
    </cfRule>
    <cfRule type="expression" dxfId="3513" priority="1296">
      <formula>AND($C310="So")</formula>
    </cfRule>
    <cfRule type="expression" dxfId="3512" priority="1294">
      <formula>AND($B310=TODAY())</formula>
    </cfRule>
  </conditionalFormatting>
  <conditionalFormatting sqref="F311:J311 O311">
    <cfRule type="expression" dxfId="3511" priority="1279">
      <formula>AND($C311="Sa")</formula>
    </cfRule>
    <cfRule type="expression" dxfId="3510" priority="1280">
      <formula>AND($C311="So")</formula>
    </cfRule>
    <cfRule type="expression" dxfId="3509" priority="1278">
      <formula>AND($B311=TODAY())</formula>
    </cfRule>
  </conditionalFormatting>
  <conditionalFormatting sqref="F312:J312 O312">
    <cfRule type="expression" dxfId="3508" priority="1262">
      <formula>AND($B312=TODAY())</formula>
    </cfRule>
    <cfRule type="expression" dxfId="3507" priority="1263">
      <formula>AND($C312="Sa")</formula>
    </cfRule>
    <cfRule type="expression" dxfId="3506" priority="1264">
      <formula>AND($C312="So")</formula>
    </cfRule>
  </conditionalFormatting>
  <conditionalFormatting sqref="F313:J313 O313">
    <cfRule type="expression" dxfId="3505" priority="1248">
      <formula>AND($C313="So")</formula>
    </cfRule>
    <cfRule type="expression" dxfId="3504" priority="1247">
      <formula>AND($C313="Sa")</formula>
    </cfRule>
    <cfRule type="expression" dxfId="3503" priority="1246">
      <formula>AND($B313=TODAY())</formula>
    </cfRule>
  </conditionalFormatting>
  <conditionalFormatting sqref="F314:J314 O314">
    <cfRule type="expression" dxfId="3502" priority="1230">
      <formula>AND($B314=TODAY())</formula>
    </cfRule>
    <cfRule type="expression" dxfId="3501" priority="1232">
      <formula>AND($C314="So")</formula>
    </cfRule>
    <cfRule type="expression" dxfId="3500" priority="1231">
      <formula>AND($C314="Sa")</formula>
    </cfRule>
  </conditionalFormatting>
  <conditionalFormatting sqref="F315:J315 O315">
    <cfRule type="expression" dxfId="3499" priority="1216">
      <formula>AND($C315="So")</formula>
    </cfRule>
    <cfRule type="expression" dxfId="3498" priority="1215">
      <formula>AND($C315="Sa")</formula>
    </cfRule>
    <cfRule type="expression" dxfId="3497" priority="1214">
      <formula>AND($B315=TODAY())</formula>
    </cfRule>
  </conditionalFormatting>
  <conditionalFormatting sqref="F316:J316 O316">
    <cfRule type="expression" dxfId="3496" priority="1200">
      <formula>AND($C316="So")</formula>
    </cfRule>
    <cfRule type="expression" dxfId="3495" priority="1199">
      <formula>AND($C316="Sa")</formula>
    </cfRule>
    <cfRule type="expression" dxfId="3494" priority="1198">
      <formula>AND($B316=TODAY())</formula>
    </cfRule>
  </conditionalFormatting>
  <conditionalFormatting sqref="F317:J317 O317">
    <cfRule type="expression" dxfId="3493" priority="1184">
      <formula>AND($C317="So")</formula>
    </cfRule>
    <cfRule type="expression" dxfId="3492" priority="1183">
      <formula>AND($C317="Sa")</formula>
    </cfRule>
    <cfRule type="expression" dxfId="3491" priority="1182">
      <formula>AND($B317=TODAY())</formula>
    </cfRule>
  </conditionalFormatting>
  <conditionalFormatting sqref="F318:J318 O318">
    <cfRule type="expression" dxfId="3490" priority="1168">
      <formula>AND($C318="So")</formula>
    </cfRule>
    <cfRule type="expression" dxfId="3489" priority="1166">
      <formula>AND($B318=TODAY())</formula>
    </cfRule>
    <cfRule type="expression" dxfId="3488" priority="1167">
      <formula>AND($C318="Sa")</formula>
    </cfRule>
  </conditionalFormatting>
  <conditionalFormatting sqref="F319:J319 O319">
    <cfRule type="expression" dxfId="3487" priority="1152">
      <formula>AND($C319="So")</formula>
    </cfRule>
    <cfRule type="expression" dxfId="3486" priority="1151">
      <formula>AND($C319="Sa")</formula>
    </cfRule>
    <cfRule type="expression" dxfId="3485" priority="1150">
      <formula>AND($B319=TODAY())</formula>
    </cfRule>
  </conditionalFormatting>
  <conditionalFormatting sqref="F320:J320 O320">
    <cfRule type="expression" dxfId="3484" priority="1136">
      <formula>AND($C320="So")</formula>
    </cfRule>
    <cfRule type="expression" dxfId="3483" priority="1135">
      <formula>AND($C320="Sa")</formula>
    </cfRule>
    <cfRule type="expression" dxfId="3482" priority="1134">
      <formula>AND($B320=TODAY())</formula>
    </cfRule>
  </conditionalFormatting>
  <conditionalFormatting sqref="F321:J321 O321">
    <cfRule type="expression" dxfId="3481" priority="1118">
      <formula>AND($B321=TODAY())</formula>
    </cfRule>
    <cfRule type="expression" dxfId="3480" priority="1119">
      <formula>AND($C321="Sa")</formula>
    </cfRule>
    <cfRule type="expression" dxfId="3479" priority="1120">
      <formula>AND($C321="So")</formula>
    </cfRule>
  </conditionalFormatting>
  <conditionalFormatting sqref="F322:J322 O322">
    <cfRule type="expression" dxfId="3478" priority="1103">
      <formula>AND($C322="Sa")</formula>
    </cfRule>
    <cfRule type="expression" dxfId="3477" priority="1102">
      <formula>AND($B322=TODAY())</formula>
    </cfRule>
    <cfRule type="expression" dxfId="3476" priority="1104">
      <formula>AND($C322="So")</formula>
    </cfRule>
  </conditionalFormatting>
  <conditionalFormatting sqref="F323:J323 O323">
    <cfRule type="expression" dxfId="3475" priority="1088">
      <formula>AND($C323="So")</formula>
    </cfRule>
    <cfRule type="expression" dxfId="3474" priority="1086">
      <formula>AND($B323=TODAY())</formula>
    </cfRule>
    <cfRule type="expression" dxfId="3473" priority="1087">
      <formula>AND($C323="Sa")</formula>
    </cfRule>
  </conditionalFormatting>
  <conditionalFormatting sqref="F324:J324 O324">
    <cfRule type="expression" dxfId="3472" priority="1071">
      <formula>AND($C324="Sa")</formula>
    </cfRule>
    <cfRule type="expression" dxfId="3471" priority="1070">
      <formula>AND($B324=TODAY())</formula>
    </cfRule>
    <cfRule type="expression" dxfId="3470" priority="1072">
      <formula>AND($C324="So")</formula>
    </cfRule>
  </conditionalFormatting>
  <conditionalFormatting sqref="F325:J325 O325">
    <cfRule type="expression" dxfId="3469" priority="1054">
      <formula>AND($B325=TODAY())</formula>
    </cfRule>
    <cfRule type="expression" dxfId="3468" priority="1055">
      <formula>AND($C325="Sa")</formula>
    </cfRule>
    <cfRule type="expression" dxfId="3467" priority="1056">
      <formula>AND($C325="So")</formula>
    </cfRule>
  </conditionalFormatting>
  <conditionalFormatting sqref="F326:J326 O326">
    <cfRule type="expression" dxfId="3466" priority="1039">
      <formula>AND($C326="Sa")</formula>
    </cfRule>
    <cfRule type="expression" dxfId="3465" priority="1040">
      <formula>AND($C326="So")</formula>
    </cfRule>
    <cfRule type="expression" dxfId="3464" priority="1038">
      <formula>AND($B326=TODAY())</formula>
    </cfRule>
  </conditionalFormatting>
  <conditionalFormatting sqref="F327:J327 O327">
    <cfRule type="expression" dxfId="3463" priority="1023">
      <formula>AND($C327="Sa")</formula>
    </cfRule>
    <cfRule type="expression" dxfId="3462" priority="1024">
      <formula>AND($C327="So")</formula>
    </cfRule>
    <cfRule type="expression" dxfId="3461" priority="1022">
      <formula>AND($B327=TODAY())</formula>
    </cfRule>
  </conditionalFormatting>
  <conditionalFormatting sqref="F328:J328 O328">
    <cfRule type="expression" dxfId="3460" priority="1008">
      <formula>AND($C328="So")</formula>
    </cfRule>
    <cfRule type="expression" dxfId="3459" priority="1007">
      <formula>AND($C328="Sa")</formula>
    </cfRule>
    <cfRule type="expression" dxfId="3458" priority="1006">
      <formula>AND($B328=TODAY())</formula>
    </cfRule>
  </conditionalFormatting>
  <conditionalFormatting sqref="F329:J329 O329">
    <cfRule type="expression" dxfId="3457" priority="991">
      <formula>AND($C329="Sa")</formula>
    </cfRule>
    <cfRule type="expression" dxfId="3456" priority="992">
      <formula>AND($C329="So")</formula>
    </cfRule>
    <cfRule type="expression" dxfId="3455" priority="990">
      <formula>AND($B329=TODAY())</formula>
    </cfRule>
  </conditionalFormatting>
  <conditionalFormatting sqref="F332:J332 O332">
    <cfRule type="expression" dxfId="3454" priority="974">
      <formula>AND($B332=TODAY())</formula>
    </cfRule>
    <cfRule type="expression" dxfId="3453" priority="976">
      <formula>AND($C332="So")</formula>
    </cfRule>
    <cfRule type="expression" dxfId="3452" priority="975">
      <formula>AND($C332="Sa")</formula>
    </cfRule>
  </conditionalFormatting>
  <conditionalFormatting sqref="F333:J333 O333">
    <cfRule type="expression" dxfId="3451" priority="958">
      <formula>AND($B333=TODAY())</formula>
    </cfRule>
    <cfRule type="expression" dxfId="3450" priority="959">
      <formula>AND($C333="Sa")</formula>
    </cfRule>
    <cfRule type="expression" dxfId="3449" priority="960">
      <formula>AND($C333="So")</formula>
    </cfRule>
  </conditionalFormatting>
  <conditionalFormatting sqref="F334:J334 O334">
    <cfRule type="expression" dxfId="3448" priority="942">
      <formula>AND($B334=TODAY())</formula>
    </cfRule>
    <cfRule type="expression" dxfId="3447" priority="943">
      <formula>AND($C334="Sa")</formula>
    </cfRule>
    <cfRule type="expression" dxfId="3446" priority="944">
      <formula>AND($C334="So")</formula>
    </cfRule>
  </conditionalFormatting>
  <conditionalFormatting sqref="F335:J335 O335">
    <cfRule type="expression" dxfId="3445" priority="927">
      <formula>AND($C335="Sa")</formula>
    </cfRule>
    <cfRule type="expression" dxfId="3444" priority="926">
      <formula>AND($B335=TODAY())</formula>
    </cfRule>
    <cfRule type="expression" dxfId="3443" priority="928">
      <formula>AND($C335="So")</formula>
    </cfRule>
  </conditionalFormatting>
  <conditionalFormatting sqref="F336:J336 O336">
    <cfRule type="expression" dxfId="3442" priority="912">
      <formula>AND($C336="So")</formula>
    </cfRule>
    <cfRule type="expression" dxfId="3441" priority="911">
      <formula>AND($C336="Sa")</formula>
    </cfRule>
    <cfRule type="expression" dxfId="3440" priority="910">
      <formula>AND($B336=TODAY())</formula>
    </cfRule>
  </conditionalFormatting>
  <conditionalFormatting sqref="F337:J337 O337">
    <cfRule type="expression" dxfId="3439" priority="896">
      <formula>AND($C337="So")</formula>
    </cfRule>
    <cfRule type="expression" dxfId="3438" priority="895">
      <formula>AND($C337="Sa")</formula>
    </cfRule>
    <cfRule type="expression" dxfId="3437" priority="894">
      <formula>AND($B337=TODAY())</formula>
    </cfRule>
  </conditionalFormatting>
  <conditionalFormatting sqref="F338:J338 O338">
    <cfRule type="expression" dxfId="3436" priority="878">
      <formula>AND($B338=TODAY())</formula>
    </cfRule>
    <cfRule type="expression" dxfId="3435" priority="880">
      <formula>AND($C338="So")</formula>
    </cfRule>
    <cfRule type="expression" dxfId="3434" priority="879">
      <formula>AND($C338="Sa")</formula>
    </cfRule>
  </conditionalFormatting>
  <conditionalFormatting sqref="F339:J339 O339">
    <cfRule type="expression" dxfId="3433" priority="862">
      <formula>AND($B339=TODAY())</formula>
    </cfRule>
    <cfRule type="expression" dxfId="3432" priority="863">
      <formula>AND($C339="Sa")</formula>
    </cfRule>
    <cfRule type="expression" dxfId="3431" priority="864">
      <formula>AND($C339="So")</formula>
    </cfRule>
  </conditionalFormatting>
  <conditionalFormatting sqref="F340:J340 O340">
    <cfRule type="expression" dxfId="3430" priority="848">
      <formula>AND($C340="So")</formula>
    </cfRule>
    <cfRule type="expression" dxfId="3429" priority="847">
      <formula>AND($C340="Sa")</formula>
    </cfRule>
    <cfRule type="expression" dxfId="3428" priority="846">
      <formula>AND($B340=TODAY())</formula>
    </cfRule>
  </conditionalFormatting>
  <conditionalFormatting sqref="F341:J341 O341">
    <cfRule type="expression" dxfId="3427" priority="830">
      <formula>AND($B341=TODAY())</formula>
    </cfRule>
    <cfRule type="expression" dxfId="3426" priority="831">
      <formula>AND($C341="Sa")</formula>
    </cfRule>
    <cfRule type="expression" dxfId="3425" priority="832">
      <formula>AND($C341="So")</formula>
    </cfRule>
  </conditionalFormatting>
  <conditionalFormatting sqref="F342:J342 O342">
    <cfRule type="expression" dxfId="3424" priority="816">
      <formula>AND($C342="So")</formula>
    </cfRule>
    <cfRule type="expression" dxfId="3423" priority="815">
      <formula>AND($C342="Sa")</formula>
    </cfRule>
    <cfRule type="expression" dxfId="3422" priority="814">
      <formula>AND($B342=TODAY())</formula>
    </cfRule>
  </conditionalFormatting>
  <conditionalFormatting sqref="F343:J343 O343">
    <cfRule type="expression" dxfId="3421" priority="799">
      <formula>AND($C343="Sa")</formula>
    </cfRule>
    <cfRule type="expression" dxfId="3420" priority="798">
      <formula>AND($B343=TODAY())</formula>
    </cfRule>
    <cfRule type="expression" dxfId="3419" priority="800">
      <formula>AND($C343="So")</formula>
    </cfRule>
  </conditionalFormatting>
  <conditionalFormatting sqref="F344:J344 O344">
    <cfRule type="expression" dxfId="3418" priority="784">
      <formula>AND($C344="So")</formula>
    </cfRule>
    <cfRule type="expression" dxfId="3417" priority="782">
      <formula>AND($B344=TODAY())</formula>
    </cfRule>
    <cfRule type="expression" dxfId="3416" priority="783">
      <formula>AND($C344="Sa")</formula>
    </cfRule>
  </conditionalFormatting>
  <conditionalFormatting sqref="F345:J345 O345">
    <cfRule type="expression" dxfId="3415" priority="766">
      <formula>AND($B345=TODAY())</formula>
    </cfRule>
    <cfRule type="expression" dxfId="3414" priority="768">
      <formula>AND($C345="So")</formula>
    </cfRule>
    <cfRule type="expression" dxfId="3413" priority="767">
      <formula>AND($C345="Sa")</formula>
    </cfRule>
  </conditionalFormatting>
  <conditionalFormatting sqref="F346:J346 O346">
    <cfRule type="expression" dxfId="3412" priority="752">
      <formula>AND($C346="So")</formula>
    </cfRule>
    <cfRule type="expression" dxfId="3411" priority="750">
      <formula>AND($B346=TODAY())</formula>
    </cfRule>
    <cfRule type="expression" dxfId="3410" priority="751">
      <formula>AND($C346="Sa")</formula>
    </cfRule>
  </conditionalFormatting>
  <conditionalFormatting sqref="F347:J347 O347">
    <cfRule type="expression" dxfId="3409" priority="736">
      <formula>AND($C347="So")</formula>
    </cfRule>
    <cfRule type="expression" dxfId="3408" priority="735">
      <formula>AND($C347="Sa")</formula>
    </cfRule>
    <cfRule type="expression" dxfId="3407" priority="734">
      <formula>AND($B347=TODAY())</formula>
    </cfRule>
  </conditionalFormatting>
  <conditionalFormatting sqref="F348:J348 O348">
    <cfRule type="expression" dxfId="3406" priority="719">
      <formula>AND($C348="Sa")</formula>
    </cfRule>
    <cfRule type="expression" dxfId="3405" priority="720">
      <formula>AND($C348="So")</formula>
    </cfRule>
    <cfRule type="expression" dxfId="3404" priority="718">
      <formula>AND($B348=TODAY())</formula>
    </cfRule>
  </conditionalFormatting>
  <conditionalFormatting sqref="F349:J349 O349">
    <cfRule type="expression" dxfId="3403" priority="704">
      <formula>AND($C349="So")</formula>
    </cfRule>
    <cfRule type="expression" dxfId="3402" priority="703">
      <formula>AND($C349="Sa")</formula>
    </cfRule>
    <cfRule type="expression" dxfId="3401" priority="702">
      <formula>AND($B349=TODAY())</formula>
    </cfRule>
  </conditionalFormatting>
  <conditionalFormatting sqref="F350:J350 O350">
    <cfRule type="expression" dxfId="3400" priority="688">
      <formula>AND($C350="So")</formula>
    </cfRule>
    <cfRule type="expression" dxfId="3399" priority="687">
      <formula>AND($C350="Sa")</formula>
    </cfRule>
    <cfRule type="expression" dxfId="3398" priority="686">
      <formula>AND($B350=TODAY())</formula>
    </cfRule>
  </conditionalFormatting>
  <conditionalFormatting sqref="F351:J351 O351">
    <cfRule type="expression" dxfId="3397" priority="670">
      <formula>AND($B351=TODAY())</formula>
    </cfRule>
    <cfRule type="expression" dxfId="3396" priority="671">
      <formula>AND($C351="Sa")</formula>
    </cfRule>
    <cfRule type="expression" dxfId="3395" priority="672">
      <formula>AND($C351="So")</formula>
    </cfRule>
  </conditionalFormatting>
  <conditionalFormatting sqref="F352:J352 O352">
    <cfRule type="expression" dxfId="3394" priority="654">
      <formula>AND($B352=TODAY())</formula>
    </cfRule>
    <cfRule type="expression" dxfId="3393" priority="655">
      <formula>AND($C352="Sa")</formula>
    </cfRule>
    <cfRule type="expression" dxfId="3392" priority="656">
      <formula>AND($C352="So")</formula>
    </cfRule>
  </conditionalFormatting>
  <conditionalFormatting sqref="F353:J353 O353">
    <cfRule type="expression" dxfId="3391" priority="638">
      <formula>AND($B353=TODAY())</formula>
    </cfRule>
    <cfRule type="expression" dxfId="3390" priority="639">
      <formula>AND($C353="Sa")</formula>
    </cfRule>
    <cfRule type="expression" dxfId="3389" priority="640">
      <formula>AND($C353="So")</formula>
    </cfRule>
  </conditionalFormatting>
  <conditionalFormatting sqref="F354:J354 O354">
    <cfRule type="expression" dxfId="3388" priority="623">
      <formula>AND($C354="Sa")</formula>
    </cfRule>
    <cfRule type="expression" dxfId="3387" priority="622">
      <formula>AND($B354=TODAY())</formula>
    </cfRule>
    <cfRule type="expression" dxfId="3386" priority="624">
      <formula>AND($C354="So")</formula>
    </cfRule>
  </conditionalFormatting>
  <conditionalFormatting sqref="F355:J355 O355">
    <cfRule type="expression" dxfId="3385" priority="607">
      <formula>AND($C355="Sa")</formula>
    </cfRule>
    <cfRule type="expression" dxfId="3384" priority="606">
      <formula>AND($B355=TODAY())</formula>
    </cfRule>
    <cfRule type="expression" dxfId="3383" priority="608">
      <formula>AND($C355="So")</formula>
    </cfRule>
  </conditionalFormatting>
  <conditionalFormatting sqref="F356:J356 O356">
    <cfRule type="expression" dxfId="3382" priority="591">
      <formula>AND($C356="Sa")</formula>
    </cfRule>
    <cfRule type="expression" dxfId="3381" priority="592">
      <formula>AND($C356="So")</formula>
    </cfRule>
    <cfRule type="expression" dxfId="3380" priority="590">
      <formula>AND($B356=TODAY())</formula>
    </cfRule>
  </conditionalFormatting>
  <conditionalFormatting sqref="F357:J357 O357">
    <cfRule type="expression" dxfId="3379" priority="575">
      <formula>AND($C357="Sa")</formula>
    </cfRule>
    <cfRule type="expression" dxfId="3378" priority="576">
      <formula>AND($C357="So")</formula>
    </cfRule>
    <cfRule type="expression" dxfId="3377" priority="574">
      <formula>AND($B357=TODAY())</formula>
    </cfRule>
  </conditionalFormatting>
  <conditionalFormatting sqref="F358:J358 O358">
    <cfRule type="expression" dxfId="3376" priority="560">
      <formula>AND($C358="So")</formula>
    </cfRule>
    <cfRule type="expression" dxfId="3375" priority="559">
      <formula>AND($C358="Sa")</formula>
    </cfRule>
    <cfRule type="expression" dxfId="3374" priority="558">
      <formula>AND($B358=TODAY())</formula>
    </cfRule>
  </conditionalFormatting>
  <conditionalFormatting sqref="F359:J359 O359">
    <cfRule type="expression" dxfId="3373" priority="542">
      <formula>AND($B359=TODAY())</formula>
    </cfRule>
    <cfRule type="expression" dxfId="3372" priority="543">
      <formula>AND($C359="Sa")</formula>
    </cfRule>
    <cfRule type="expression" dxfId="3371" priority="544">
      <formula>AND($C359="So")</formula>
    </cfRule>
  </conditionalFormatting>
  <conditionalFormatting sqref="F360:J360 O360">
    <cfRule type="expression" dxfId="3370" priority="528">
      <formula>AND($C360="So")</formula>
    </cfRule>
    <cfRule type="expression" dxfId="3369" priority="527">
      <formula>AND($C360="Sa")</formula>
    </cfRule>
    <cfRule type="expression" dxfId="3368" priority="526">
      <formula>AND($B360=TODAY())</formula>
    </cfRule>
  </conditionalFormatting>
  <conditionalFormatting sqref="F361:J361 O361">
    <cfRule type="expression" dxfId="3367" priority="512">
      <formula>AND($C361="So")</formula>
    </cfRule>
    <cfRule type="expression" dxfId="3366" priority="511">
      <formula>AND($C361="Sa")</formula>
    </cfRule>
    <cfRule type="expression" dxfId="3365" priority="510">
      <formula>AND($B361=TODAY())</formula>
    </cfRule>
  </conditionalFormatting>
  <conditionalFormatting sqref="F365:J365 O365">
    <cfRule type="expression" dxfId="3364" priority="496">
      <formula>AND($C365="So")</formula>
    </cfRule>
    <cfRule type="expression" dxfId="3363" priority="494">
      <formula>AND($B365=TODAY())</formula>
    </cfRule>
    <cfRule type="expression" dxfId="3362" priority="495">
      <formula>AND($C365="Sa")</formula>
    </cfRule>
  </conditionalFormatting>
  <conditionalFormatting sqref="F366:J366 O366">
    <cfRule type="expression" dxfId="3361" priority="480">
      <formula>AND($C366="So")</formula>
    </cfRule>
    <cfRule type="expression" dxfId="3360" priority="479">
      <formula>AND($C366="Sa")</formula>
    </cfRule>
    <cfRule type="expression" dxfId="3359" priority="478">
      <formula>AND($B366=TODAY())</formula>
    </cfRule>
  </conditionalFormatting>
  <conditionalFormatting sqref="F367:J367 O367">
    <cfRule type="expression" dxfId="3358" priority="462">
      <formula>AND($B367=TODAY())</formula>
    </cfRule>
    <cfRule type="expression" dxfId="3357" priority="463">
      <formula>AND($C367="Sa")</formula>
    </cfRule>
    <cfRule type="expression" dxfId="3356" priority="464">
      <formula>AND($C367="So")</formula>
    </cfRule>
  </conditionalFormatting>
  <conditionalFormatting sqref="F368:J368 O368">
    <cfRule type="expression" dxfId="3355" priority="446">
      <formula>AND($B368=TODAY())</formula>
    </cfRule>
    <cfRule type="expression" dxfId="3354" priority="447">
      <formula>AND($C368="Sa")</formula>
    </cfRule>
    <cfRule type="expression" dxfId="3353" priority="448">
      <formula>AND($C368="So")</formula>
    </cfRule>
  </conditionalFormatting>
  <conditionalFormatting sqref="F369:J369 O369">
    <cfRule type="expression" dxfId="3352" priority="432">
      <formula>AND($C369="So")</formula>
    </cfRule>
    <cfRule type="expression" dxfId="3351" priority="431">
      <formula>AND($C369="Sa")</formula>
    </cfRule>
    <cfRule type="expression" dxfId="3350" priority="430">
      <formula>AND($B369=TODAY())</formula>
    </cfRule>
  </conditionalFormatting>
  <conditionalFormatting sqref="F370:J370 O370">
    <cfRule type="expression" dxfId="3349" priority="415">
      <formula>AND($C370="Sa")</formula>
    </cfRule>
    <cfRule type="expression" dxfId="3348" priority="414">
      <formula>AND($B370=TODAY())</formula>
    </cfRule>
    <cfRule type="expression" dxfId="3347" priority="416">
      <formula>AND($C370="So")</formula>
    </cfRule>
  </conditionalFormatting>
  <conditionalFormatting sqref="F371:J371 O371">
    <cfRule type="expression" dxfId="3346" priority="398">
      <formula>AND($B371=TODAY())</formula>
    </cfRule>
    <cfRule type="expression" dxfId="3345" priority="399">
      <formula>AND($C371="Sa")</formula>
    </cfRule>
    <cfRule type="expression" dxfId="3344" priority="400">
      <formula>AND($C371="So")</formula>
    </cfRule>
  </conditionalFormatting>
  <conditionalFormatting sqref="F372:J372 O372">
    <cfRule type="expression" dxfId="3343" priority="382">
      <formula>AND($B372=TODAY())</formula>
    </cfRule>
    <cfRule type="expression" dxfId="3342" priority="383">
      <formula>AND($C372="Sa")</formula>
    </cfRule>
    <cfRule type="expression" dxfId="3341" priority="384">
      <formula>AND($C372="So")</formula>
    </cfRule>
  </conditionalFormatting>
  <conditionalFormatting sqref="F373:J373 O373">
    <cfRule type="expression" dxfId="3340" priority="366">
      <formula>AND($B373=TODAY())</formula>
    </cfRule>
    <cfRule type="expression" dxfId="3339" priority="367">
      <formula>AND($C373="Sa")</formula>
    </cfRule>
    <cfRule type="expression" dxfId="3338" priority="368">
      <formula>AND($C373="So")</formula>
    </cfRule>
  </conditionalFormatting>
  <conditionalFormatting sqref="F374:J374 O374">
    <cfRule type="expression" dxfId="3337" priority="350">
      <formula>AND($B374=TODAY())</formula>
    </cfRule>
    <cfRule type="expression" dxfId="3336" priority="351">
      <formula>AND($C374="Sa")</formula>
    </cfRule>
    <cfRule type="expression" dxfId="3335" priority="352">
      <formula>AND($C374="So")</formula>
    </cfRule>
  </conditionalFormatting>
  <conditionalFormatting sqref="F375:J375 O375">
    <cfRule type="expression" dxfId="3334" priority="334">
      <formula>AND($B375=TODAY())</formula>
    </cfRule>
    <cfRule type="expression" dxfId="3333" priority="336">
      <formula>AND($C375="So")</formula>
    </cfRule>
    <cfRule type="expression" dxfId="3332" priority="335">
      <formula>AND($C375="Sa")</formula>
    </cfRule>
  </conditionalFormatting>
  <conditionalFormatting sqref="F376:J376 O376">
    <cfRule type="expression" dxfId="3331" priority="318">
      <formula>AND($B376=TODAY())</formula>
    </cfRule>
    <cfRule type="expression" dxfId="3330" priority="319">
      <formula>AND($C376="Sa")</formula>
    </cfRule>
    <cfRule type="expression" dxfId="3329" priority="320">
      <formula>AND($C376="So")</formula>
    </cfRule>
  </conditionalFormatting>
  <conditionalFormatting sqref="F377:J377 O377">
    <cfRule type="expression" dxfId="3328" priority="304">
      <formula>AND($C377="So")</formula>
    </cfRule>
    <cfRule type="expression" dxfId="3327" priority="302">
      <formula>AND($B377=TODAY())</formula>
    </cfRule>
    <cfRule type="expression" dxfId="3326" priority="303">
      <formula>AND($C377="Sa")</formula>
    </cfRule>
  </conditionalFormatting>
  <conditionalFormatting sqref="F378:J378 O378">
    <cfRule type="expression" dxfId="3325" priority="286">
      <formula>AND($B378=TODAY())</formula>
    </cfRule>
    <cfRule type="expression" dxfId="3324" priority="287">
      <formula>AND($C378="Sa")</formula>
    </cfRule>
    <cfRule type="expression" dxfId="3323" priority="288">
      <formula>AND($C378="So")</formula>
    </cfRule>
  </conditionalFormatting>
  <conditionalFormatting sqref="F379:J379 O379">
    <cfRule type="expression" dxfId="3322" priority="272">
      <formula>AND($C379="So")</formula>
    </cfRule>
    <cfRule type="expression" dxfId="3321" priority="270">
      <formula>AND($B379=TODAY())</formula>
    </cfRule>
    <cfRule type="expression" dxfId="3320" priority="271">
      <formula>AND($C379="Sa")</formula>
    </cfRule>
  </conditionalFormatting>
  <conditionalFormatting sqref="F380:J380 O380">
    <cfRule type="expression" dxfId="3319" priority="254">
      <formula>AND($B380=TODAY())</formula>
    </cfRule>
    <cfRule type="expression" dxfId="3318" priority="255">
      <formula>AND($C380="Sa")</formula>
    </cfRule>
    <cfRule type="expression" dxfId="3317" priority="256">
      <formula>AND($C380="So")</formula>
    </cfRule>
  </conditionalFormatting>
  <conditionalFormatting sqref="F381:J381 O381">
    <cfRule type="expression" dxfId="3316" priority="240">
      <formula>AND($C381="So")</formula>
    </cfRule>
    <cfRule type="expression" dxfId="3315" priority="239">
      <formula>AND($C381="Sa")</formula>
    </cfRule>
    <cfRule type="expression" dxfId="3314" priority="238">
      <formula>AND($B381=TODAY())</formula>
    </cfRule>
  </conditionalFormatting>
  <conditionalFormatting sqref="F382:J382 O382">
    <cfRule type="expression" dxfId="3313" priority="224">
      <formula>AND($C382="So")</formula>
    </cfRule>
    <cfRule type="expression" dxfId="3312" priority="223">
      <formula>AND($C382="Sa")</formula>
    </cfRule>
    <cfRule type="expression" dxfId="3311" priority="222">
      <formula>AND($B382=TODAY())</formula>
    </cfRule>
  </conditionalFormatting>
  <conditionalFormatting sqref="F383:J383 O383">
    <cfRule type="expression" dxfId="3310" priority="208">
      <formula>AND($C383="So")</formula>
    </cfRule>
    <cfRule type="expression" dxfId="3309" priority="207">
      <formula>AND($C383="Sa")</formula>
    </cfRule>
    <cfRule type="expression" dxfId="3308" priority="206">
      <formula>AND($B383=TODAY())</formula>
    </cfRule>
  </conditionalFormatting>
  <conditionalFormatting sqref="F384:J384 O384">
    <cfRule type="expression" dxfId="3307" priority="190">
      <formula>AND($B384=TODAY())</formula>
    </cfRule>
    <cfRule type="expression" dxfId="3306" priority="192">
      <formula>AND($C384="So")</formula>
    </cfRule>
    <cfRule type="expression" dxfId="3305" priority="191">
      <formula>AND($C384="Sa")</formula>
    </cfRule>
  </conditionalFormatting>
  <conditionalFormatting sqref="F385:J385 O385">
    <cfRule type="expression" dxfId="3304" priority="176">
      <formula>AND($C385="So")</formula>
    </cfRule>
    <cfRule type="expression" dxfId="3303" priority="174">
      <formula>AND($B385=TODAY())</formula>
    </cfRule>
    <cfRule type="expression" dxfId="3302" priority="175">
      <formula>AND($C385="Sa")</formula>
    </cfRule>
  </conditionalFormatting>
  <conditionalFormatting sqref="F386:J386 O386">
    <cfRule type="expression" dxfId="3301" priority="160">
      <formula>AND($C386="So")</formula>
    </cfRule>
    <cfRule type="expression" dxfId="3300" priority="158">
      <formula>AND($B386=TODAY())</formula>
    </cfRule>
    <cfRule type="expression" dxfId="3299" priority="159">
      <formula>AND($C386="Sa")</formula>
    </cfRule>
  </conditionalFormatting>
  <conditionalFormatting sqref="F387:J387 O387">
    <cfRule type="expression" dxfId="3298" priority="142">
      <formula>AND($B387=TODAY())</formula>
    </cfRule>
    <cfRule type="expression" dxfId="3297" priority="144">
      <formula>AND($C387="So")</formula>
    </cfRule>
    <cfRule type="expression" dxfId="3296" priority="143">
      <formula>AND($C387="Sa")</formula>
    </cfRule>
  </conditionalFormatting>
  <conditionalFormatting sqref="F388:J388 O388">
    <cfRule type="expression" dxfId="3295" priority="126">
      <formula>AND($B388=TODAY())</formula>
    </cfRule>
    <cfRule type="expression" dxfId="3294" priority="127">
      <formula>AND($C388="Sa")</formula>
    </cfRule>
    <cfRule type="expression" dxfId="3293" priority="128">
      <formula>AND($C388="So")</formula>
    </cfRule>
  </conditionalFormatting>
  <conditionalFormatting sqref="F389:J389 O389">
    <cfRule type="expression" dxfId="3292" priority="94">
      <formula>AND($B389=TODAY())</formula>
    </cfRule>
    <cfRule type="expression" dxfId="3291" priority="95">
      <formula>AND($C389="Sa")</formula>
    </cfRule>
    <cfRule type="expression" dxfId="3290" priority="96">
      <formula>AND($C389="So")</formula>
    </cfRule>
  </conditionalFormatting>
  <conditionalFormatting sqref="F390:J390 O390">
    <cfRule type="expression" dxfId="3289" priority="80">
      <formula>AND($C390="So")</formula>
    </cfRule>
    <cfRule type="expression" dxfId="3288" priority="79">
      <formula>AND($C390="Sa")</formula>
    </cfRule>
    <cfRule type="expression" dxfId="3287" priority="78">
      <formula>AND($B390=TODAY())</formula>
    </cfRule>
  </conditionalFormatting>
  <conditionalFormatting sqref="F391:J391 O391">
    <cfRule type="expression" dxfId="3286" priority="63">
      <formula>AND($C391="Sa")</formula>
    </cfRule>
    <cfRule type="expression" dxfId="3285" priority="62">
      <formula>AND($B391=TODAY())</formula>
    </cfRule>
    <cfRule type="expression" dxfId="3284" priority="64">
      <formula>AND($C391="So")</formula>
    </cfRule>
  </conditionalFormatting>
  <conditionalFormatting sqref="F392:J392 O392">
    <cfRule type="expression" dxfId="3283" priority="48">
      <formula>AND($C392="So")</formula>
    </cfRule>
    <cfRule type="expression" dxfId="3282" priority="47">
      <formula>AND($C392="Sa")</formula>
    </cfRule>
    <cfRule type="expression" dxfId="3281" priority="46">
      <formula>AND($B392=TODAY())</formula>
    </cfRule>
  </conditionalFormatting>
  <conditionalFormatting sqref="F393:J393 O393">
    <cfRule type="expression" dxfId="3280" priority="30">
      <formula>AND($B393=TODAY())</formula>
    </cfRule>
    <cfRule type="expression" dxfId="3279" priority="32">
      <formula>AND($C393="So")</formula>
    </cfRule>
    <cfRule type="expression" dxfId="3278" priority="31">
      <formula>AND($C393="Sa")</formula>
    </cfRule>
  </conditionalFormatting>
  <conditionalFormatting sqref="F394:J394 O394">
    <cfRule type="expression" dxfId="3277" priority="14">
      <formula>AND($B394=TODAY())</formula>
    </cfRule>
    <cfRule type="expression" dxfId="3276" priority="16">
      <formula>AND($C394="So")</formula>
    </cfRule>
    <cfRule type="expression" dxfId="3275" priority="15">
      <formula>AND($C394="Sa")</formula>
    </cfRule>
  </conditionalFormatting>
  <conditionalFormatting sqref="F7:O7">
    <cfRule type="duplicateValues" dxfId="3274" priority="6324"/>
    <cfRule type="expression" dxfId="3273" priority="6325">
      <formula>AND($B7=TODAY())</formula>
    </cfRule>
    <cfRule type="expression" dxfId="3272" priority="6326">
      <formula>AND($C7="Sa")</formula>
    </cfRule>
  </conditionalFormatting>
  <conditionalFormatting sqref="F8:O8">
    <cfRule type="expression" dxfId="3271" priority="6309">
      <formula>AND($B8=TODAY())</formula>
    </cfRule>
    <cfRule type="expression" dxfId="3270" priority="6310">
      <formula>AND($C8="Sa")</formula>
    </cfRule>
    <cfRule type="duplicateValues" dxfId="3269" priority="6308"/>
  </conditionalFormatting>
  <conditionalFormatting sqref="F9:O9">
    <cfRule type="expression" dxfId="3268" priority="6294">
      <formula>AND($C9="Sa")</formula>
    </cfRule>
    <cfRule type="expression" dxfId="3267" priority="6293">
      <formula>AND($B9=TODAY())</formula>
    </cfRule>
    <cfRule type="duplicateValues" dxfId="3266" priority="6292"/>
  </conditionalFormatting>
  <conditionalFormatting sqref="F10:O10">
    <cfRule type="expression" dxfId="3265" priority="6278">
      <formula>AND($C10="Sa")</formula>
    </cfRule>
    <cfRule type="expression" dxfId="3264" priority="6277">
      <formula>AND($B10=TODAY())</formula>
    </cfRule>
    <cfRule type="duplicateValues" dxfId="3263" priority="6276"/>
  </conditionalFormatting>
  <conditionalFormatting sqref="F11:O11">
    <cfRule type="expression" dxfId="3262" priority="6262">
      <formula>AND($C11="Sa")</formula>
    </cfRule>
    <cfRule type="expression" dxfId="3261" priority="6261">
      <formula>AND($B11=TODAY())</formula>
    </cfRule>
    <cfRule type="duplicateValues" dxfId="3260" priority="6260"/>
  </conditionalFormatting>
  <conditionalFormatting sqref="F12:O12">
    <cfRule type="duplicateValues" dxfId="3259" priority="6244"/>
    <cfRule type="expression" dxfId="3258" priority="6246">
      <formula>AND($C12="Sa")</formula>
    </cfRule>
    <cfRule type="expression" dxfId="3257" priority="6245">
      <formula>AND($B12=TODAY())</formula>
    </cfRule>
  </conditionalFormatting>
  <conditionalFormatting sqref="F13:O13">
    <cfRule type="expression" dxfId="3256" priority="6229">
      <formula>AND($B13=TODAY())</formula>
    </cfRule>
    <cfRule type="expression" dxfId="3255" priority="6230">
      <formula>AND($C13="Sa")</formula>
    </cfRule>
    <cfRule type="duplicateValues" dxfId="3254" priority="6228"/>
  </conditionalFormatting>
  <conditionalFormatting sqref="F14:O14">
    <cfRule type="expression" dxfId="3253" priority="6214">
      <formula>AND($C14="Sa")</formula>
    </cfRule>
    <cfRule type="expression" dxfId="3252" priority="6213">
      <formula>AND($B14=TODAY())</formula>
    </cfRule>
    <cfRule type="duplicateValues" dxfId="3251" priority="6212"/>
  </conditionalFormatting>
  <conditionalFormatting sqref="F15:O15">
    <cfRule type="duplicateValues" dxfId="3250" priority="6196"/>
    <cfRule type="expression" dxfId="3249" priority="6198">
      <formula>AND($C15="Sa")</formula>
    </cfRule>
    <cfRule type="expression" dxfId="3248" priority="6197">
      <formula>AND($B15=TODAY())</formula>
    </cfRule>
  </conditionalFormatting>
  <conditionalFormatting sqref="F16:O16">
    <cfRule type="expression" dxfId="3247" priority="6182">
      <formula>AND($C16="Sa")</formula>
    </cfRule>
    <cfRule type="duplicateValues" dxfId="3246" priority="6180"/>
    <cfRule type="expression" dxfId="3245" priority="6181">
      <formula>AND($B16=TODAY())</formula>
    </cfRule>
  </conditionalFormatting>
  <conditionalFormatting sqref="F17:O17">
    <cfRule type="expression" dxfId="3244" priority="6166">
      <formula>AND($C17="Sa")</formula>
    </cfRule>
    <cfRule type="duplicateValues" dxfId="3243" priority="6164"/>
    <cfRule type="expression" dxfId="3242" priority="6165">
      <formula>AND($B17=TODAY())</formula>
    </cfRule>
  </conditionalFormatting>
  <conditionalFormatting sqref="F18:O18">
    <cfRule type="expression" dxfId="3241" priority="6149">
      <formula>AND($B18=TODAY())</formula>
    </cfRule>
    <cfRule type="expression" dxfId="3240" priority="6150">
      <formula>AND($C18="Sa")</formula>
    </cfRule>
    <cfRule type="duplicateValues" dxfId="3239" priority="6148"/>
  </conditionalFormatting>
  <conditionalFormatting sqref="F19:O19">
    <cfRule type="duplicateValues" dxfId="3238" priority="6132"/>
    <cfRule type="expression" dxfId="3237" priority="6133">
      <formula>AND($B19=TODAY())</formula>
    </cfRule>
    <cfRule type="expression" dxfId="3236" priority="6134">
      <formula>AND($C19="Sa")</formula>
    </cfRule>
  </conditionalFormatting>
  <conditionalFormatting sqref="F20:O20">
    <cfRule type="expression" dxfId="3235" priority="6117">
      <formula>AND($B20=TODAY())</formula>
    </cfRule>
    <cfRule type="expression" dxfId="3234" priority="6118">
      <formula>AND($C20="Sa")</formula>
    </cfRule>
    <cfRule type="duplicateValues" dxfId="3233" priority="6116"/>
  </conditionalFormatting>
  <conditionalFormatting sqref="F21:O21">
    <cfRule type="duplicateValues" dxfId="3232" priority="6100"/>
    <cfRule type="expression" dxfId="3231" priority="6101">
      <formula>AND($B21=TODAY())</formula>
    </cfRule>
    <cfRule type="expression" dxfId="3230" priority="6102">
      <formula>AND($C21="Sa")</formula>
    </cfRule>
  </conditionalFormatting>
  <conditionalFormatting sqref="F22:O22">
    <cfRule type="duplicateValues" dxfId="3229" priority="6084"/>
    <cfRule type="expression" dxfId="3228" priority="6085">
      <formula>AND($B22=TODAY())</formula>
    </cfRule>
    <cfRule type="expression" dxfId="3227" priority="6086">
      <formula>AND($C22="Sa")</formula>
    </cfRule>
  </conditionalFormatting>
  <conditionalFormatting sqref="F23:O23">
    <cfRule type="expression" dxfId="3226" priority="6069">
      <formula>AND($B23=TODAY())</formula>
    </cfRule>
    <cfRule type="duplicateValues" dxfId="3225" priority="6068"/>
    <cfRule type="expression" dxfId="3224" priority="6070">
      <formula>AND($C23="Sa")</formula>
    </cfRule>
  </conditionalFormatting>
  <conditionalFormatting sqref="F24:O24">
    <cfRule type="duplicateValues" dxfId="3223" priority="6052"/>
    <cfRule type="expression" dxfId="3222" priority="6054">
      <formula>AND($C24="Sa")</formula>
    </cfRule>
    <cfRule type="expression" dxfId="3221" priority="6053">
      <formula>AND($B24=TODAY())</formula>
    </cfRule>
  </conditionalFormatting>
  <conditionalFormatting sqref="F25:O25">
    <cfRule type="duplicateValues" dxfId="3220" priority="6036"/>
    <cfRule type="expression" dxfId="3219" priority="6037">
      <formula>AND($B25=TODAY())</formula>
    </cfRule>
    <cfRule type="expression" dxfId="3218" priority="6038">
      <formula>AND($C25="Sa")</formula>
    </cfRule>
  </conditionalFormatting>
  <conditionalFormatting sqref="F26:O26">
    <cfRule type="duplicateValues" dxfId="3217" priority="6020"/>
    <cfRule type="expression" dxfId="3216" priority="6021">
      <formula>AND($B26=TODAY())</formula>
    </cfRule>
    <cfRule type="expression" dxfId="3215" priority="6022">
      <formula>AND($C26="Sa")</formula>
    </cfRule>
  </conditionalFormatting>
  <conditionalFormatting sqref="F27:O27">
    <cfRule type="expression" dxfId="3214" priority="6005">
      <formula>AND($B27=TODAY())</formula>
    </cfRule>
    <cfRule type="duplicateValues" dxfId="3213" priority="6004"/>
    <cfRule type="expression" dxfId="3212" priority="6006">
      <formula>AND($C27="Sa")</formula>
    </cfRule>
  </conditionalFormatting>
  <conditionalFormatting sqref="F28:O28">
    <cfRule type="expression" dxfId="3211" priority="5990">
      <formula>AND($C28="Sa")</formula>
    </cfRule>
    <cfRule type="expression" dxfId="3210" priority="5989">
      <formula>AND($B28=TODAY())</formula>
    </cfRule>
    <cfRule type="duplicateValues" dxfId="3209" priority="5988"/>
  </conditionalFormatting>
  <conditionalFormatting sqref="F29:O29">
    <cfRule type="expression" dxfId="3208" priority="5973">
      <formula>AND($B29=TODAY())</formula>
    </cfRule>
    <cfRule type="expression" dxfId="3207" priority="5974">
      <formula>AND($C29="Sa")</formula>
    </cfRule>
    <cfRule type="duplicateValues" dxfId="3206" priority="5972"/>
  </conditionalFormatting>
  <conditionalFormatting sqref="F30:O30">
    <cfRule type="duplicateValues" dxfId="3205" priority="5956"/>
    <cfRule type="expression" dxfId="3204" priority="5958">
      <formula>AND($C30="Sa")</formula>
    </cfRule>
    <cfRule type="expression" dxfId="3203" priority="5957">
      <formula>AND($B30=TODAY())</formula>
    </cfRule>
  </conditionalFormatting>
  <conditionalFormatting sqref="F31:O31">
    <cfRule type="duplicateValues" dxfId="3202" priority="5940"/>
    <cfRule type="expression" dxfId="3201" priority="5941">
      <formula>AND($B31=TODAY())</formula>
    </cfRule>
    <cfRule type="expression" dxfId="3200" priority="5942">
      <formula>AND($C31="Sa")</formula>
    </cfRule>
  </conditionalFormatting>
  <conditionalFormatting sqref="F32:O32">
    <cfRule type="expression" dxfId="3199" priority="5925">
      <formula>AND($B32=TODAY())</formula>
    </cfRule>
    <cfRule type="duplicateValues" dxfId="3198" priority="5924"/>
    <cfRule type="expression" dxfId="3197" priority="5926">
      <formula>AND($C32="Sa")</formula>
    </cfRule>
  </conditionalFormatting>
  <conditionalFormatting sqref="F33:O33">
    <cfRule type="duplicateValues" dxfId="3196" priority="5908"/>
    <cfRule type="expression" dxfId="3195" priority="5909">
      <formula>AND($B33=TODAY())</formula>
    </cfRule>
    <cfRule type="expression" dxfId="3194" priority="5910">
      <formula>AND($C33="Sa")</formula>
    </cfRule>
  </conditionalFormatting>
  <conditionalFormatting sqref="F34:O34">
    <cfRule type="duplicateValues" dxfId="3193" priority="5892"/>
    <cfRule type="expression" dxfId="3192" priority="5893">
      <formula>AND($B34=TODAY())</formula>
    </cfRule>
    <cfRule type="expression" dxfId="3191" priority="5894">
      <formula>AND($C34="Sa")</formula>
    </cfRule>
  </conditionalFormatting>
  <conditionalFormatting sqref="F35:O35">
    <cfRule type="expression" dxfId="3190" priority="5878">
      <formula>AND($C35="Sa")</formula>
    </cfRule>
    <cfRule type="expression" dxfId="3189" priority="5877">
      <formula>AND($B35=TODAY())</formula>
    </cfRule>
    <cfRule type="duplicateValues" dxfId="3188" priority="5876"/>
  </conditionalFormatting>
  <conditionalFormatting sqref="F36:O36">
    <cfRule type="duplicateValues" dxfId="3187" priority="5860"/>
    <cfRule type="expression" dxfId="3186" priority="5862">
      <formula>AND($C36="Sa")</formula>
    </cfRule>
    <cfRule type="expression" dxfId="3185" priority="5861">
      <formula>AND($B36=TODAY())</formula>
    </cfRule>
  </conditionalFormatting>
  <conditionalFormatting sqref="F37:O37">
    <cfRule type="duplicateValues" dxfId="3184" priority="5844"/>
    <cfRule type="expression" dxfId="3183" priority="5845">
      <formula>AND($B37=TODAY())</formula>
    </cfRule>
    <cfRule type="expression" dxfId="3182" priority="5846">
      <formula>AND($C37="Sa")</formula>
    </cfRule>
  </conditionalFormatting>
  <conditionalFormatting sqref="F40:O40">
    <cfRule type="duplicateValues" dxfId="3181" priority="5828"/>
    <cfRule type="expression" dxfId="3180" priority="5830">
      <formula>AND($C40="Sa")</formula>
    </cfRule>
    <cfRule type="expression" dxfId="3179" priority="5829">
      <formula>AND($B40=TODAY())</formula>
    </cfRule>
  </conditionalFormatting>
  <conditionalFormatting sqref="F41:O41">
    <cfRule type="expression" dxfId="3178" priority="5814">
      <formula>AND($C41="Sa")</formula>
    </cfRule>
    <cfRule type="expression" dxfId="3177" priority="5813">
      <formula>AND($B41=TODAY())</formula>
    </cfRule>
    <cfRule type="duplicateValues" dxfId="3176" priority="5812"/>
  </conditionalFormatting>
  <conditionalFormatting sqref="F42:O42">
    <cfRule type="expression" dxfId="3175" priority="5798">
      <formula>AND($C42="Sa")</formula>
    </cfRule>
    <cfRule type="expression" dxfId="3174" priority="5797">
      <formula>AND($B42=TODAY())</formula>
    </cfRule>
    <cfRule type="duplicateValues" dxfId="3173" priority="5796"/>
  </conditionalFormatting>
  <conditionalFormatting sqref="F43:O43">
    <cfRule type="expression" dxfId="3172" priority="5782">
      <formula>AND($C43="Sa")</formula>
    </cfRule>
    <cfRule type="expression" dxfId="3171" priority="5781">
      <formula>AND($B43=TODAY())</formula>
    </cfRule>
    <cfRule type="duplicateValues" dxfId="3170" priority="5780"/>
  </conditionalFormatting>
  <conditionalFormatting sqref="F44:O44">
    <cfRule type="duplicateValues" dxfId="3169" priority="5764"/>
    <cfRule type="expression" dxfId="3168" priority="5765">
      <formula>AND($B44=TODAY())</formula>
    </cfRule>
    <cfRule type="expression" dxfId="3167" priority="5766">
      <formula>AND($C44="Sa")</formula>
    </cfRule>
  </conditionalFormatting>
  <conditionalFormatting sqref="F45:O45">
    <cfRule type="expression" dxfId="3166" priority="5749">
      <formula>AND($B45=TODAY())</formula>
    </cfRule>
    <cfRule type="duplicateValues" dxfId="3165" priority="5748"/>
    <cfRule type="expression" dxfId="3164" priority="5750">
      <formula>AND($C45="Sa")</formula>
    </cfRule>
  </conditionalFormatting>
  <conditionalFormatting sqref="F46:O46">
    <cfRule type="duplicateValues" dxfId="3163" priority="5732"/>
    <cfRule type="expression" dxfId="3162" priority="5733">
      <formula>AND($B46=TODAY())</formula>
    </cfRule>
    <cfRule type="expression" dxfId="3161" priority="5734">
      <formula>AND($C46="Sa")</formula>
    </cfRule>
  </conditionalFormatting>
  <conditionalFormatting sqref="F47:O47">
    <cfRule type="expression" dxfId="3160" priority="5718">
      <formula>AND($C47="Sa")</formula>
    </cfRule>
    <cfRule type="expression" dxfId="3159" priority="5717">
      <formula>AND($B47=TODAY())</formula>
    </cfRule>
    <cfRule type="duplicateValues" dxfId="3158" priority="5716"/>
  </conditionalFormatting>
  <conditionalFormatting sqref="F48:O48">
    <cfRule type="expression" dxfId="3157" priority="5702">
      <formula>AND($C48="Sa")</formula>
    </cfRule>
    <cfRule type="expression" dxfId="3156" priority="5701">
      <formula>AND($B48=TODAY())</formula>
    </cfRule>
    <cfRule type="duplicateValues" dxfId="3155" priority="5700"/>
  </conditionalFormatting>
  <conditionalFormatting sqref="F49:O49">
    <cfRule type="expression" dxfId="3154" priority="5686">
      <formula>AND($C49="Sa")</formula>
    </cfRule>
    <cfRule type="duplicateValues" dxfId="3153" priority="5684"/>
    <cfRule type="expression" dxfId="3152" priority="5685">
      <formula>AND($B49=TODAY())</formula>
    </cfRule>
  </conditionalFormatting>
  <conditionalFormatting sqref="F50:O50">
    <cfRule type="duplicateValues" dxfId="3151" priority="5668"/>
    <cfRule type="expression" dxfId="3150" priority="5669">
      <formula>AND($B50=TODAY())</formula>
    </cfRule>
    <cfRule type="expression" dxfId="3149" priority="5670">
      <formula>AND($C50="Sa")</formula>
    </cfRule>
  </conditionalFormatting>
  <conditionalFormatting sqref="F51:O51">
    <cfRule type="expression" dxfId="3148" priority="5653">
      <formula>AND($B51=TODAY())</formula>
    </cfRule>
    <cfRule type="duplicateValues" dxfId="3147" priority="5652"/>
    <cfRule type="expression" dxfId="3146" priority="5654">
      <formula>AND($C51="Sa")</formula>
    </cfRule>
  </conditionalFormatting>
  <conditionalFormatting sqref="F52:O52">
    <cfRule type="duplicateValues" dxfId="3145" priority="5636"/>
    <cfRule type="expression" dxfId="3144" priority="5638">
      <formula>AND($C52="Sa")</formula>
    </cfRule>
    <cfRule type="expression" dxfId="3143" priority="5637">
      <formula>AND($B52=TODAY())</formula>
    </cfRule>
  </conditionalFormatting>
  <conditionalFormatting sqref="F53:O53">
    <cfRule type="expression" dxfId="3142" priority="5621">
      <formula>AND($B53=TODAY())</formula>
    </cfRule>
    <cfRule type="expression" dxfId="3141" priority="5622">
      <formula>AND($C53="Sa")</formula>
    </cfRule>
    <cfRule type="duplicateValues" dxfId="3140" priority="5620"/>
  </conditionalFormatting>
  <conditionalFormatting sqref="F54:O54">
    <cfRule type="duplicateValues" dxfId="3139" priority="5604"/>
    <cfRule type="expression" dxfId="3138" priority="5606">
      <formula>AND($C54="Sa")</formula>
    </cfRule>
    <cfRule type="expression" dxfId="3137" priority="5605">
      <formula>AND($B54=TODAY())</formula>
    </cfRule>
  </conditionalFormatting>
  <conditionalFormatting sqref="F55:O55">
    <cfRule type="expression" dxfId="3136" priority="5589">
      <formula>AND($B55=TODAY())</formula>
    </cfRule>
    <cfRule type="expression" dxfId="3135" priority="5590">
      <formula>AND($C55="Sa")</formula>
    </cfRule>
    <cfRule type="duplicateValues" dxfId="3134" priority="5588"/>
  </conditionalFormatting>
  <conditionalFormatting sqref="F56:O56">
    <cfRule type="expression" dxfId="3133" priority="5574">
      <formula>AND($C56="Sa")</formula>
    </cfRule>
    <cfRule type="duplicateValues" dxfId="3132" priority="5572"/>
    <cfRule type="expression" dxfId="3131" priority="5573">
      <formula>AND($B56=TODAY())</formula>
    </cfRule>
  </conditionalFormatting>
  <conditionalFormatting sqref="F57:O57">
    <cfRule type="expression" dxfId="3130" priority="5557">
      <formula>AND($B57=TODAY())</formula>
    </cfRule>
    <cfRule type="duplicateValues" dxfId="3129" priority="5556"/>
    <cfRule type="expression" dxfId="3128" priority="5558">
      <formula>AND($C57="Sa")</formula>
    </cfRule>
  </conditionalFormatting>
  <conditionalFormatting sqref="F58:O58">
    <cfRule type="duplicateValues" dxfId="3127" priority="5540"/>
    <cfRule type="expression" dxfId="3126" priority="5542">
      <formula>AND($C58="Sa")</formula>
    </cfRule>
    <cfRule type="expression" dxfId="3125" priority="5541">
      <formula>AND($B58=TODAY())</formula>
    </cfRule>
  </conditionalFormatting>
  <conditionalFormatting sqref="F59:O59">
    <cfRule type="duplicateValues" dxfId="3124" priority="5524"/>
    <cfRule type="expression" dxfId="3123" priority="5525">
      <formula>AND($B59=TODAY())</formula>
    </cfRule>
    <cfRule type="expression" dxfId="3122" priority="5526">
      <formula>AND($C59="Sa")</formula>
    </cfRule>
  </conditionalFormatting>
  <conditionalFormatting sqref="F60:O60">
    <cfRule type="duplicateValues" dxfId="3121" priority="5508"/>
    <cfRule type="expression" dxfId="3120" priority="5509">
      <formula>AND($B60=TODAY())</formula>
    </cfRule>
    <cfRule type="expression" dxfId="3119" priority="5510">
      <formula>AND($C60="Sa")</formula>
    </cfRule>
  </conditionalFormatting>
  <conditionalFormatting sqref="F61:O61">
    <cfRule type="duplicateValues" dxfId="3118" priority="5492"/>
    <cfRule type="expression" dxfId="3117" priority="5494">
      <formula>AND($C61="Sa")</formula>
    </cfRule>
    <cfRule type="expression" dxfId="3116" priority="5493">
      <formula>AND($B61=TODAY())</formula>
    </cfRule>
  </conditionalFormatting>
  <conditionalFormatting sqref="F62:O62">
    <cfRule type="expression" dxfId="3115" priority="5478">
      <formula>AND($C62="Sa")</formula>
    </cfRule>
    <cfRule type="duplicateValues" dxfId="3114" priority="5476"/>
    <cfRule type="expression" dxfId="3113" priority="5477">
      <formula>AND($B62=TODAY())</formula>
    </cfRule>
  </conditionalFormatting>
  <conditionalFormatting sqref="F63:O63">
    <cfRule type="expression" dxfId="3112" priority="5462">
      <formula>AND($C63="Sa")</formula>
    </cfRule>
    <cfRule type="expression" dxfId="3111" priority="5461">
      <formula>AND($B63=TODAY())</formula>
    </cfRule>
    <cfRule type="duplicateValues" dxfId="3110" priority="5460"/>
  </conditionalFormatting>
  <conditionalFormatting sqref="F64:O64">
    <cfRule type="expression" dxfId="3109" priority="5446">
      <formula>AND($C64="Sa")</formula>
    </cfRule>
    <cfRule type="duplicateValues" dxfId="3108" priority="5444"/>
    <cfRule type="expression" dxfId="3107" priority="5445">
      <formula>AND($B64=TODAY())</formula>
    </cfRule>
  </conditionalFormatting>
  <conditionalFormatting sqref="F65:O65">
    <cfRule type="expression" dxfId="3106" priority="5429">
      <formula>AND($B65=TODAY())</formula>
    </cfRule>
    <cfRule type="expression" dxfId="3105" priority="5430">
      <formula>AND($C65="Sa")</formula>
    </cfRule>
    <cfRule type="duplicateValues" dxfId="3104" priority="5428"/>
  </conditionalFormatting>
  <conditionalFormatting sqref="F66:O66">
    <cfRule type="duplicateValues" dxfId="3103" priority="5412"/>
    <cfRule type="expression" dxfId="3102" priority="5413">
      <formula>AND($B66=TODAY())</formula>
    </cfRule>
    <cfRule type="expression" dxfId="3101" priority="5414">
      <formula>AND($C66="Sa")</formula>
    </cfRule>
  </conditionalFormatting>
  <conditionalFormatting sqref="F67:O67">
    <cfRule type="expression" dxfId="3100" priority="5398">
      <formula>AND($C67="Sa")</formula>
    </cfRule>
    <cfRule type="duplicateValues" dxfId="3099" priority="5396"/>
    <cfRule type="expression" dxfId="3098" priority="5397">
      <formula>AND($B67=TODAY())</formula>
    </cfRule>
  </conditionalFormatting>
  <conditionalFormatting sqref="F68:O68">
    <cfRule type="expression" dxfId="3097" priority="5381">
      <formula>AND($B68=TODAY())</formula>
    </cfRule>
    <cfRule type="duplicateValues" dxfId="3096" priority="5380"/>
    <cfRule type="expression" dxfId="3095" priority="5382">
      <formula>AND($C68="Sa")</formula>
    </cfRule>
  </conditionalFormatting>
  <conditionalFormatting sqref="F71:O71">
    <cfRule type="expression" dxfId="3094" priority="5365">
      <formula>AND($B71=TODAY())</formula>
    </cfRule>
    <cfRule type="duplicateValues" dxfId="3093" priority="5364"/>
    <cfRule type="expression" dxfId="3092" priority="5366">
      <formula>AND($C71="Sa")</formula>
    </cfRule>
  </conditionalFormatting>
  <conditionalFormatting sqref="F72:O72">
    <cfRule type="expression" dxfId="3091" priority="5350">
      <formula>AND($C72="Sa")</formula>
    </cfRule>
    <cfRule type="expression" dxfId="3090" priority="5349">
      <formula>AND($B72=TODAY())</formula>
    </cfRule>
    <cfRule type="duplicateValues" dxfId="3089" priority="5348"/>
  </conditionalFormatting>
  <conditionalFormatting sqref="F73:O73">
    <cfRule type="expression" dxfId="3088" priority="5334">
      <formula>AND($C73="Sa")</formula>
    </cfRule>
    <cfRule type="duplicateValues" dxfId="3087" priority="5332"/>
    <cfRule type="expression" dxfId="3086" priority="5333">
      <formula>AND($B73=TODAY())</formula>
    </cfRule>
  </conditionalFormatting>
  <conditionalFormatting sqref="F74:O74">
    <cfRule type="expression" dxfId="3085" priority="5317">
      <formula>AND($B74=TODAY())</formula>
    </cfRule>
    <cfRule type="expression" dxfId="3084" priority="5318">
      <formula>AND($C74="Sa")</formula>
    </cfRule>
    <cfRule type="duplicateValues" dxfId="3083" priority="5316"/>
  </conditionalFormatting>
  <conditionalFormatting sqref="F75:O75">
    <cfRule type="expression" dxfId="3082" priority="5301">
      <formula>AND($B75=TODAY())</formula>
    </cfRule>
    <cfRule type="expression" dxfId="3081" priority="5302">
      <formula>AND($C75="Sa")</formula>
    </cfRule>
    <cfRule type="duplicateValues" dxfId="3080" priority="5300"/>
  </conditionalFormatting>
  <conditionalFormatting sqref="F76:O76">
    <cfRule type="duplicateValues" dxfId="3079" priority="5284"/>
    <cfRule type="expression" dxfId="3078" priority="5286">
      <formula>AND($C76="Sa")</formula>
    </cfRule>
    <cfRule type="expression" dxfId="3077" priority="5285">
      <formula>AND($B76=TODAY())</formula>
    </cfRule>
  </conditionalFormatting>
  <conditionalFormatting sqref="F77:O77">
    <cfRule type="expression" dxfId="3076" priority="5270">
      <formula>AND($C77="Sa")</formula>
    </cfRule>
    <cfRule type="expression" dxfId="3075" priority="5269">
      <formula>AND($B77=TODAY())</formula>
    </cfRule>
    <cfRule type="duplicateValues" dxfId="3074" priority="5268"/>
  </conditionalFormatting>
  <conditionalFormatting sqref="F78:O78">
    <cfRule type="expression" dxfId="3073" priority="5253">
      <formula>AND($B78=TODAY())</formula>
    </cfRule>
    <cfRule type="duplicateValues" dxfId="3072" priority="5252"/>
    <cfRule type="expression" dxfId="3071" priority="5254">
      <formula>AND($C78="Sa")</formula>
    </cfRule>
  </conditionalFormatting>
  <conditionalFormatting sqref="F79:O79">
    <cfRule type="expression" dxfId="3070" priority="5237">
      <formula>AND($B79=TODAY())</formula>
    </cfRule>
    <cfRule type="duplicateValues" dxfId="3069" priority="5236"/>
    <cfRule type="expression" dxfId="3068" priority="5238">
      <formula>AND($C79="Sa")</formula>
    </cfRule>
  </conditionalFormatting>
  <conditionalFormatting sqref="F80:O80">
    <cfRule type="duplicateValues" dxfId="3067" priority="5220"/>
    <cfRule type="expression" dxfId="3066" priority="5222">
      <formula>AND($C80="Sa")</formula>
    </cfRule>
    <cfRule type="expression" dxfId="3065" priority="5221">
      <formula>AND($B80=TODAY())</formula>
    </cfRule>
  </conditionalFormatting>
  <conditionalFormatting sqref="F81:O81">
    <cfRule type="expression" dxfId="3064" priority="5205">
      <formula>AND($B81=TODAY())</formula>
    </cfRule>
    <cfRule type="duplicateValues" dxfId="3063" priority="5204"/>
    <cfRule type="expression" dxfId="3062" priority="5206">
      <formula>AND($C81="Sa")</formula>
    </cfRule>
  </conditionalFormatting>
  <conditionalFormatting sqref="F82:O82">
    <cfRule type="duplicateValues" dxfId="3061" priority="5188"/>
    <cfRule type="expression" dxfId="3060" priority="5189">
      <formula>AND($B82=TODAY())</formula>
    </cfRule>
    <cfRule type="expression" dxfId="3059" priority="5190">
      <formula>AND($C82="Sa")</formula>
    </cfRule>
  </conditionalFormatting>
  <conditionalFormatting sqref="F83:O83">
    <cfRule type="duplicateValues" dxfId="3058" priority="5172"/>
    <cfRule type="expression" dxfId="3057" priority="5173">
      <formula>AND($B83=TODAY())</formula>
    </cfRule>
    <cfRule type="expression" dxfId="3056" priority="5174">
      <formula>AND($C83="Sa")</formula>
    </cfRule>
  </conditionalFormatting>
  <conditionalFormatting sqref="F84:O84">
    <cfRule type="expression" dxfId="3055" priority="5157">
      <formula>AND($B84=TODAY())</formula>
    </cfRule>
    <cfRule type="expression" dxfId="3054" priority="5158">
      <formula>AND($C84="Sa")</formula>
    </cfRule>
    <cfRule type="duplicateValues" dxfId="3053" priority="5156"/>
  </conditionalFormatting>
  <conditionalFormatting sqref="F85:O85">
    <cfRule type="expression" dxfId="3052" priority="5142">
      <formula>AND($C85="Sa")</formula>
    </cfRule>
    <cfRule type="duplicateValues" dxfId="3051" priority="5140"/>
    <cfRule type="expression" dxfId="3050" priority="5141">
      <formula>AND($B85=TODAY())</formula>
    </cfRule>
  </conditionalFormatting>
  <conditionalFormatting sqref="F86:O86">
    <cfRule type="expression" dxfId="3049" priority="5126">
      <formula>AND($C86="Sa")</formula>
    </cfRule>
    <cfRule type="expression" dxfId="3048" priority="5125">
      <formula>AND($B86=TODAY())</formula>
    </cfRule>
    <cfRule type="duplicateValues" dxfId="3047" priority="5124"/>
  </conditionalFormatting>
  <conditionalFormatting sqref="F87:O87">
    <cfRule type="expression" dxfId="3046" priority="5109">
      <formula>AND($B87=TODAY())</formula>
    </cfRule>
    <cfRule type="duplicateValues" dxfId="3045" priority="5108"/>
    <cfRule type="expression" dxfId="3044" priority="5110">
      <formula>AND($C87="Sa")</formula>
    </cfRule>
  </conditionalFormatting>
  <conditionalFormatting sqref="F88:O88">
    <cfRule type="expression" dxfId="3043" priority="5093">
      <formula>AND($B88=TODAY())</formula>
    </cfRule>
    <cfRule type="duplicateValues" dxfId="3042" priority="5092"/>
    <cfRule type="expression" dxfId="3041" priority="5094">
      <formula>AND($C88="Sa")</formula>
    </cfRule>
  </conditionalFormatting>
  <conditionalFormatting sqref="F89:O89">
    <cfRule type="expression" dxfId="3040" priority="5078">
      <formula>AND($C89="Sa")</formula>
    </cfRule>
    <cfRule type="expression" dxfId="3039" priority="5077">
      <formula>AND($B89=TODAY())</formula>
    </cfRule>
    <cfRule type="duplicateValues" dxfId="3038" priority="5076"/>
  </conditionalFormatting>
  <conditionalFormatting sqref="F90:O90">
    <cfRule type="expression" dxfId="3037" priority="5062">
      <formula>AND($C90="Sa")</formula>
    </cfRule>
    <cfRule type="duplicateValues" dxfId="3036" priority="5060"/>
    <cfRule type="expression" dxfId="3035" priority="5061">
      <formula>AND($B90=TODAY())</formula>
    </cfRule>
  </conditionalFormatting>
  <conditionalFormatting sqref="F91:O91">
    <cfRule type="expression" dxfId="3034" priority="5045">
      <formula>AND($B91=TODAY())</formula>
    </cfRule>
    <cfRule type="expression" dxfId="3033" priority="5046">
      <formula>AND($C91="Sa")</formula>
    </cfRule>
    <cfRule type="duplicateValues" dxfId="3032" priority="5044"/>
  </conditionalFormatting>
  <conditionalFormatting sqref="F92:O92">
    <cfRule type="duplicateValues" dxfId="3031" priority="5028"/>
    <cfRule type="expression" dxfId="3030" priority="5029">
      <formula>AND($B92=TODAY())</formula>
    </cfRule>
    <cfRule type="expression" dxfId="3029" priority="5030">
      <formula>AND($C92="Sa")</formula>
    </cfRule>
  </conditionalFormatting>
  <conditionalFormatting sqref="F93:O93">
    <cfRule type="expression" dxfId="3028" priority="5013">
      <formula>AND($B93=TODAY())</formula>
    </cfRule>
    <cfRule type="duplicateValues" dxfId="3027" priority="5012"/>
    <cfRule type="expression" dxfId="3026" priority="5014">
      <formula>AND($C93="Sa")</formula>
    </cfRule>
  </conditionalFormatting>
  <conditionalFormatting sqref="F94:O94">
    <cfRule type="expression" dxfId="3025" priority="4998">
      <formula>AND($C94="Sa")</formula>
    </cfRule>
    <cfRule type="expression" dxfId="3024" priority="4997">
      <formula>AND($B94=TODAY())</formula>
    </cfRule>
    <cfRule type="duplicateValues" dxfId="3023" priority="4996"/>
  </conditionalFormatting>
  <conditionalFormatting sqref="F95:O95">
    <cfRule type="duplicateValues" dxfId="3022" priority="4980"/>
    <cfRule type="expression" dxfId="3021" priority="4981">
      <formula>AND($B95=TODAY())</formula>
    </cfRule>
    <cfRule type="expression" dxfId="3020" priority="4982">
      <formula>AND($C95="Sa")</formula>
    </cfRule>
  </conditionalFormatting>
  <conditionalFormatting sqref="F96:O96">
    <cfRule type="expression" dxfId="3019" priority="4965">
      <formula>AND($B96=TODAY())</formula>
    </cfRule>
    <cfRule type="duplicateValues" dxfId="3018" priority="4964"/>
    <cfRule type="expression" dxfId="3017" priority="4966">
      <formula>AND($C96="Sa")</formula>
    </cfRule>
  </conditionalFormatting>
  <conditionalFormatting sqref="F97:O97">
    <cfRule type="duplicateValues" dxfId="3016" priority="4948"/>
    <cfRule type="expression" dxfId="3015" priority="4949">
      <formula>AND($B97=TODAY())</formula>
    </cfRule>
    <cfRule type="expression" dxfId="3014" priority="4950">
      <formula>AND($C97="Sa")</formula>
    </cfRule>
  </conditionalFormatting>
  <conditionalFormatting sqref="F98:O98">
    <cfRule type="duplicateValues" dxfId="3013" priority="4932"/>
    <cfRule type="expression" dxfId="3012" priority="4934">
      <formula>AND($C98="Sa")</formula>
    </cfRule>
    <cfRule type="expression" dxfId="3011" priority="4933">
      <formula>AND($B98=TODAY())</formula>
    </cfRule>
  </conditionalFormatting>
  <conditionalFormatting sqref="F99:O99">
    <cfRule type="expression" dxfId="3010" priority="4917">
      <formula>AND($B99=TODAY())</formula>
    </cfRule>
    <cfRule type="duplicateValues" dxfId="3009" priority="4916"/>
    <cfRule type="expression" dxfId="3008" priority="4918">
      <formula>AND($C99="Sa")</formula>
    </cfRule>
  </conditionalFormatting>
  <conditionalFormatting sqref="F100:O100">
    <cfRule type="duplicateValues" dxfId="3007" priority="4900"/>
    <cfRule type="expression" dxfId="3006" priority="4901">
      <formula>AND($B100=TODAY())</formula>
    </cfRule>
    <cfRule type="expression" dxfId="3005" priority="4902">
      <formula>AND($C100="Sa")</formula>
    </cfRule>
  </conditionalFormatting>
  <conditionalFormatting sqref="F101:O101">
    <cfRule type="expression" dxfId="3004" priority="4886">
      <formula>AND($C101="Sa")</formula>
    </cfRule>
    <cfRule type="duplicateValues" dxfId="3003" priority="4884"/>
    <cfRule type="expression" dxfId="3002" priority="4885">
      <formula>AND($B101=TODAY())</formula>
    </cfRule>
  </conditionalFormatting>
  <conditionalFormatting sqref="F104:O104">
    <cfRule type="expression" dxfId="3001" priority="4870">
      <formula>AND($C104="Sa")</formula>
    </cfRule>
    <cfRule type="duplicateValues" dxfId="3000" priority="4868"/>
    <cfRule type="expression" dxfId="2999" priority="4869">
      <formula>AND($B104=TODAY())</formula>
    </cfRule>
  </conditionalFormatting>
  <conditionalFormatting sqref="F105:O105">
    <cfRule type="expression" dxfId="2998" priority="4853">
      <formula>AND($B105=TODAY())</formula>
    </cfRule>
    <cfRule type="duplicateValues" dxfId="2997" priority="4852"/>
    <cfRule type="expression" dxfId="2996" priority="4854">
      <formula>AND($C105="Sa")</formula>
    </cfRule>
  </conditionalFormatting>
  <conditionalFormatting sqref="F106:O106">
    <cfRule type="expression" dxfId="2995" priority="4837">
      <formula>AND($B106=TODAY())</formula>
    </cfRule>
    <cfRule type="duplicateValues" dxfId="2994" priority="4836"/>
    <cfRule type="expression" dxfId="2993" priority="4838">
      <formula>AND($C106="Sa")</formula>
    </cfRule>
  </conditionalFormatting>
  <conditionalFormatting sqref="F107:O107">
    <cfRule type="expression" dxfId="2992" priority="4821">
      <formula>AND($B107=TODAY())</formula>
    </cfRule>
    <cfRule type="expression" dxfId="2991" priority="4822">
      <formula>AND($C107="Sa")</formula>
    </cfRule>
    <cfRule type="duplicateValues" dxfId="2990" priority="4820"/>
  </conditionalFormatting>
  <conditionalFormatting sqref="F108:O108">
    <cfRule type="duplicateValues" dxfId="2989" priority="4804"/>
    <cfRule type="expression" dxfId="2988" priority="4805">
      <formula>AND($B108=TODAY())</formula>
    </cfRule>
    <cfRule type="expression" dxfId="2987" priority="4806">
      <formula>AND($C108="Sa")</formula>
    </cfRule>
  </conditionalFormatting>
  <conditionalFormatting sqref="F109:O109">
    <cfRule type="expression" dxfId="2986" priority="4790">
      <formula>AND($C109="Sa")</formula>
    </cfRule>
    <cfRule type="duplicateValues" dxfId="2985" priority="4788"/>
    <cfRule type="expression" dxfId="2984" priority="4789">
      <formula>AND($B109=TODAY())</formula>
    </cfRule>
  </conditionalFormatting>
  <conditionalFormatting sqref="F110:O110">
    <cfRule type="duplicateValues" dxfId="2983" priority="4772"/>
    <cfRule type="expression" dxfId="2982" priority="4773">
      <formula>AND($B110=TODAY())</formula>
    </cfRule>
    <cfRule type="expression" dxfId="2981" priority="4774">
      <formula>AND($C110="Sa")</formula>
    </cfRule>
  </conditionalFormatting>
  <conditionalFormatting sqref="F111:O111">
    <cfRule type="expression" dxfId="2980" priority="4758">
      <formula>AND($C111="Sa")</formula>
    </cfRule>
    <cfRule type="duplicateValues" dxfId="2979" priority="4756"/>
    <cfRule type="expression" dxfId="2978" priority="4757">
      <formula>AND($B111=TODAY())</formula>
    </cfRule>
  </conditionalFormatting>
  <conditionalFormatting sqref="F112:O112">
    <cfRule type="expression" dxfId="2977" priority="4742">
      <formula>AND($C112="Sa")</formula>
    </cfRule>
    <cfRule type="expression" dxfId="2976" priority="4741">
      <formula>AND($B112=TODAY())</formula>
    </cfRule>
    <cfRule type="duplicateValues" dxfId="2975" priority="4740"/>
  </conditionalFormatting>
  <conditionalFormatting sqref="F113:O113">
    <cfRule type="duplicateValues" dxfId="2974" priority="4724"/>
    <cfRule type="expression" dxfId="2973" priority="4725">
      <formula>AND($B113=TODAY())</formula>
    </cfRule>
    <cfRule type="expression" dxfId="2972" priority="4726">
      <formula>AND($C113="Sa")</formula>
    </cfRule>
  </conditionalFormatting>
  <conditionalFormatting sqref="F114:O114">
    <cfRule type="expression" dxfId="2971" priority="4709">
      <formula>AND($B114=TODAY())</formula>
    </cfRule>
    <cfRule type="duplicateValues" dxfId="2970" priority="4708"/>
    <cfRule type="expression" dxfId="2969" priority="4710">
      <formula>AND($C114="Sa")</formula>
    </cfRule>
  </conditionalFormatting>
  <conditionalFormatting sqref="F115:O115">
    <cfRule type="expression" dxfId="2968" priority="4694">
      <formula>AND($C115="Sa")</formula>
    </cfRule>
    <cfRule type="expression" dxfId="2967" priority="4693">
      <formula>AND($B115=TODAY())</formula>
    </cfRule>
    <cfRule type="duplicateValues" dxfId="2966" priority="4692"/>
  </conditionalFormatting>
  <conditionalFormatting sqref="F116:O116">
    <cfRule type="duplicateValues" dxfId="2965" priority="4676"/>
    <cfRule type="expression" dxfId="2964" priority="4678">
      <formula>AND($C116="Sa")</formula>
    </cfRule>
    <cfRule type="expression" dxfId="2963" priority="4677">
      <formula>AND($B116=TODAY())</formula>
    </cfRule>
  </conditionalFormatting>
  <conditionalFormatting sqref="F117:O117">
    <cfRule type="duplicateValues" dxfId="2962" priority="4660"/>
    <cfRule type="expression" dxfId="2961" priority="4661">
      <formula>AND($B117=TODAY())</formula>
    </cfRule>
    <cfRule type="expression" dxfId="2960" priority="4662">
      <formula>AND($C117="Sa")</formula>
    </cfRule>
  </conditionalFormatting>
  <conditionalFormatting sqref="F118:O118">
    <cfRule type="expression" dxfId="2959" priority="4645">
      <formula>AND($B118=TODAY())</formula>
    </cfRule>
    <cfRule type="duplicateValues" dxfId="2958" priority="4644"/>
    <cfRule type="expression" dxfId="2957" priority="4646">
      <formula>AND($C118="Sa")</formula>
    </cfRule>
  </conditionalFormatting>
  <conditionalFormatting sqref="F119:O119">
    <cfRule type="duplicateValues" dxfId="2956" priority="4628"/>
    <cfRule type="expression" dxfId="2955" priority="4629">
      <formula>AND($B119=TODAY())</formula>
    </cfRule>
    <cfRule type="expression" dxfId="2954" priority="4630">
      <formula>AND($C119="Sa")</formula>
    </cfRule>
  </conditionalFormatting>
  <conditionalFormatting sqref="F120:O120">
    <cfRule type="expression" dxfId="2953" priority="4614">
      <formula>AND($C120="Sa")</formula>
    </cfRule>
    <cfRule type="duplicateValues" dxfId="2952" priority="4612"/>
    <cfRule type="expression" dxfId="2951" priority="4613">
      <formula>AND($B120=TODAY())</formula>
    </cfRule>
  </conditionalFormatting>
  <conditionalFormatting sqref="F121:O121">
    <cfRule type="expression" dxfId="2950" priority="4598">
      <formula>AND($C121="Sa")</formula>
    </cfRule>
    <cfRule type="duplicateValues" dxfId="2949" priority="4596"/>
    <cfRule type="expression" dxfId="2948" priority="4597">
      <formula>AND($B121=TODAY())</formula>
    </cfRule>
  </conditionalFormatting>
  <conditionalFormatting sqref="F122:O122">
    <cfRule type="expression" dxfId="2947" priority="4581">
      <formula>AND($B122=TODAY())</formula>
    </cfRule>
    <cfRule type="duplicateValues" dxfId="2946" priority="4580"/>
    <cfRule type="expression" dxfId="2945" priority="4582">
      <formula>AND($C122="Sa")</formula>
    </cfRule>
  </conditionalFormatting>
  <conditionalFormatting sqref="F123:O123">
    <cfRule type="duplicateValues" dxfId="2944" priority="4564"/>
    <cfRule type="expression" dxfId="2943" priority="4565">
      <formula>AND($B123=TODAY())</formula>
    </cfRule>
    <cfRule type="expression" dxfId="2942" priority="4566">
      <formula>AND($C123="Sa")</formula>
    </cfRule>
  </conditionalFormatting>
  <conditionalFormatting sqref="F124:O124">
    <cfRule type="duplicateValues" dxfId="2941" priority="4548"/>
    <cfRule type="expression" dxfId="2940" priority="4549">
      <formula>AND($B124=TODAY())</formula>
    </cfRule>
    <cfRule type="expression" dxfId="2939" priority="4550">
      <formula>AND($C124="Sa")</formula>
    </cfRule>
  </conditionalFormatting>
  <conditionalFormatting sqref="F125:O125">
    <cfRule type="expression" dxfId="2938" priority="4534">
      <formula>AND($C125="Sa")</formula>
    </cfRule>
    <cfRule type="duplicateValues" dxfId="2937" priority="4532"/>
    <cfRule type="expression" dxfId="2936" priority="4533">
      <formula>AND($B125=TODAY())</formula>
    </cfRule>
  </conditionalFormatting>
  <conditionalFormatting sqref="F126:O126">
    <cfRule type="expression" dxfId="2935" priority="4517">
      <formula>AND($B126=TODAY())</formula>
    </cfRule>
    <cfRule type="expression" dxfId="2934" priority="4518">
      <formula>AND($C126="Sa")</formula>
    </cfRule>
    <cfRule type="duplicateValues" dxfId="2933" priority="4516"/>
  </conditionalFormatting>
  <conditionalFormatting sqref="F127:O127">
    <cfRule type="expression" dxfId="2932" priority="4501">
      <formula>AND($B127=TODAY())</formula>
    </cfRule>
    <cfRule type="expression" dxfId="2931" priority="4502">
      <formula>AND($C127="Sa")</formula>
    </cfRule>
    <cfRule type="duplicateValues" dxfId="2930" priority="4500"/>
  </conditionalFormatting>
  <conditionalFormatting sqref="F128:O128">
    <cfRule type="expression" dxfId="2929" priority="4485">
      <formula>AND($B128=TODAY())</formula>
    </cfRule>
    <cfRule type="duplicateValues" dxfId="2928" priority="4484"/>
    <cfRule type="expression" dxfId="2927" priority="4486">
      <formula>AND($C128="Sa")</formula>
    </cfRule>
  </conditionalFormatting>
  <conditionalFormatting sqref="F129:O129">
    <cfRule type="expression" dxfId="2926" priority="4470">
      <formula>AND($C129="Sa")</formula>
    </cfRule>
    <cfRule type="expression" dxfId="2925" priority="4469">
      <formula>AND($B129=TODAY())</formula>
    </cfRule>
    <cfRule type="duplicateValues" dxfId="2924" priority="4468"/>
  </conditionalFormatting>
  <conditionalFormatting sqref="F130:O130">
    <cfRule type="duplicateValues" dxfId="2923" priority="4452"/>
    <cfRule type="expression" dxfId="2922" priority="4453">
      <formula>AND($B130=TODAY())</formula>
    </cfRule>
    <cfRule type="expression" dxfId="2921" priority="4454">
      <formula>AND($C130="Sa")</formula>
    </cfRule>
  </conditionalFormatting>
  <conditionalFormatting sqref="F131:O131">
    <cfRule type="expression" dxfId="2920" priority="4438">
      <formula>AND($C131="Sa")</formula>
    </cfRule>
    <cfRule type="expression" dxfId="2919" priority="4437">
      <formula>AND($B131=TODAY())</formula>
    </cfRule>
    <cfRule type="duplicateValues" dxfId="2918" priority="4436"/>
  </conditionalFormatting>
  <conditionalFormatting sqref="F132:O132">
    <cfRule type="expression" dxfId="2917" priority="4421">
      <formula>AND($B132=TODAY())</formula>
    </cfRule>
    <cfRule type="duplicateValues" dxfId="2916" priority="4420"/>
    <cfRule type="expression" dxfId="2915" priority="4422">
      <formula>AND($C132="Sa")</formula>
    </cfRule>
  </conditionalFormatting>
  <conditionalFormatting sqref="F133:O133">
    <cfRule type="expression" dxfId="2914" priority="4406">
      <formula>AND($C133="Sa")</formula>
    </cfRule>
    <cfRule type="expression" dxfId="2913" priority="4405">
      <formula>AND($B133=TODAY())</formula>
    </cfRule>
    <cfRule type="duplicateValues" dxfId="2912" priority="4404"/>
  </conditionalFormatting>
  <conditionalFormatting sqref="F136:O136">
    <cfRule type="expression" dxfId="2911" priority="4390">
      <formula>AND($C136="Sa")</formula>
    </cfRule>
    <cfRule type="duplicateValues" dxfId="2910" priority="4388"/>
    <cfRule type="expression" dxfId="2909" priority="4389">
      <formula>AND($B136=TODAY())</formula>
    </cfRule>
  </conditionalFormatting>
  <conditionalFormatting sqref="F137:O137">
    <cfRule type="duplicateValues" dxfId="2908" priority="4372"/>
    <cfRule type="expression" dxfId="2907" priority="4373">
      <formula>AND($B137=TODAY())</formula>
    </cfRule>
    <cfRule type="expression" dxfId="2906" priority="4374">
      <formula>AND($C137="Sa")</formula>
    </cfRule>
  </conditionalFormatting>
  <conditionalFormatting sqref="F138:O138">
    <cfRule type="expression" dxfId="2905" priority="4358">
      <formula>AND($C138="Sa")</formula>
    </cfRule>
    <cfRule type="expression" dxfId="2904" priority="4357">
      <formula>AND($B138=TODAY())</formula>
    </cfRule>
    <cfRule type="duplicateValues" dxfId="2903" priority="4356"/>
  </conditionalFormatting>
  <conditionalFormatting sqref="F139:O139">
    <cfRule type="duplicateValues" dxfId="2902" priority="4340"/>
    <cfRule type="expression" dxfId="2901" priority="4341">
      <formula>AND($B139=TODAY())</formula>
    </cfRule>
    <cfRule type="expression" dxfId="2900" priority="4342">
      <formula>AND($C139="Sa")</formula>
    </cfRule>
  </conditionalFormatting>
  <conditionalFormatting sqref="F140:O140">
    <cfRule type="expression" dxfId="2899" priority="4326">
      <formula>AND($C140="Sa")</formula>
    </cfRule>
    <cfRule type="duplicateValues" dxfId="2898" priority="4324"/>
    <cfRule type="expression" dxfId="2897" priority="4325">
      <formula>AND($B140=TODAY())</formula>
    </cfRule>
  </conditionalFormatting>
  <conditionalFormatting sqref="F141:O141">
    <cfRule type="expression" dxfId="2896" priority="4309">
      <formula>AND($B141=TODAY())</formula>
    </cfRule>
    <cfRule type="duplicateValues" dxfId="2895" priority="4308"/>
    <cfRule type="expression" dxfId="2894" priority="4310">
      <formula>AND($C141="Sa")</formula>
    </cfRule>
  </conditionalFormatting>
  <conditionalFormatting sqref="F142:O142">
    <cfRule type="duplicateValues" dxfId="2893" priority="4292"/>
    <cfRule type="expression" dxfId="2892" priority="4293">
      <formula>AND($B142=TODAY())</formula>
    </cfRule>
    <cfRule type="expression" dxfId="2891" priority="4294">
      <formula>AND($C142="Sa")</formula>
    </cfRule>
  </conditionalFormatting>
  <conditionalFormatting sqref="F143:O143">
    <cfRule type="duplicateValues" dxfId="2890" priority="4276"/>
    <cfRule type="expression" dxfId="2889" priority="4277">
      <formula>AND($B143=TODAY())</formula>
    </cfRule>
    <cfRule type="expression" dxfId="2888" priority="4278">
      <formula>AND($C143="Sa")</formula>
    </cfRule>
  </conditionalFormatting>
  <conditionalFormatting sqref="F144:O144">
    <cfRule type="expression" dxfId="2887" priority="4262">
      <formula>AND($C144="Sa")</formula>
    </cfRule>
    <cfRule type="duplicateValues" dxfId="2886" priority="4260"/>
    <cfRule type="expression" dxfId="2885" priority="4261">
      <formula>AND($B144=TODAY())</formula>
    </cfRule>
  </conditionalFormatting>
  <conditionalFormatting sqref="F145:O145">
    <cfRule type="expression" dxfId="2884" priority="4246">
      <formula>AND($C145="Sa")</formula>
    </cfRule>
    <cfRule type="duplicateValues" dxfId="2883" priority="4244"/>
    <cfRule type="expression" dxfId="2882" priority="4245">
      <formula>AND($B145=TODAY())</formula>
    </cfRule>
  </conditionalFormatting>
  <conditionalFormatting sqref="F146:O146">
    <cfRule type="duplicateValues" dxfId="2881" priority="4228"/>
    <cfRule type="expression" dxfId="2880" priority="4229">
      <formula>AND($B146=TODAY())</formula>
    </cfRule>
    <cfRule type="expression" dxfId="2879" priority="4230">
      <formula>AND($C146="Sa")</formula>
    </cfRule>
  </conditionalFormatting>
  <conditionalFormatting sqref="F147:O147">
    <cfRule type="duplicateValues" dxfId="2878" priority="4212"/>
    <cfRule type="expression" dxfId="2877" priority="4213">
      <formula>AND($B147=TODAY())</formula>
    </cfRule>
    <cfRule type="expression" dxfId="2876" priority="4214">
      <formula>AND($C147="Sa")</formula>
    </cfRule>
  </conditionalFormatting>
  <conditionalFormatting sqref="F148:O148">
    <cfRule type="duplicateValues" dxfId="2875" priority="4196"/>
    <cfRule type="expression" dxfId="2874" priority="4197">
      <formula>AND($B148=TODAY())</formula>
    </cfRule>
    <cfRule type="expression" dxfId="2873" priority="4198">
      <formula>AND($C148="Sa")</formula>
    </cfRule>
  </conditionalFormatting>
  <conditionalFormatting sqref="F149:O149">
    <cfRule type="duplicateValues" dxfId="2872" priority="4180"/>
    <cfRule type="expression" dxfId="2871" priority="4182">
      <formula>AND($C149="Sa")</formula>
    </cfRule>
    <cfRule type="expression" dxfId="2870" priority="4181">
      <formula>AND($B149=TODAY())</formula>
    </cfRule>
  </conditionalFormatting>
  <conditionalFormatting sqref="F150:O150">
    <cfRule type="expression" dxfId="2869" priority="4165">
      <formula>AND($B150=TODAY())</formula>
    </cfRule>
    <cfRule type="expression" dxfId="2868" priority="4166">
      <formula>AND($C150="Sa")</formula>
    </cfRule>
    <cfRule type="duplicateValues" dxfId="2867" priority="4164"/>
  </conditionalFormatting>
  <conditionalFormatting sqref="F151:O151">
    <cfRule type="expression" dxfId="2866" priority="4150">
      <formula>AND($C151="Sa")</formula>
    </cfRule>
    <cfRule type="expression" dxfId="2865" priority="4149">
      <formula>AND($B151=TODAY())</formula>
    </cfRule>
    <cfRule type="duplicateValues" dxfId="2864" priority="4148"/>
  </conditionalFormatting>
  <conditionalFormatting sqref="F152:O152">
    <cfRule type="expression" dxfId="2863" priority="4134">
      <formula>AND($C152="Sa")</formula>
    </cfRule>
    <cfRule type="expression" dxfId="2862" priority="4133">
      <formula>AND($B152=TODAY())</formula>
    </cfRule>
    <cfRule type="duplicateValues" dxfId="2861" priority="4132"/>
  </conditionalFormatting>
  <conditionalFormatting sqref="F153:O153">
    <cfRule type="expression" dxfId="2860" priority="4118">
      <formula>AND($C153="Sa")</formula>
    </cfRule>
    <cfRule type="duplicateValues" dxfId="2859" priority="4116"/>
    <cfRule type="expression" dxfId="2858" priority="4117">
      <formula>AND($B153=TODAY())</formula>
    </cfRule>
  </conditionalFormatting>
  <conditionalFormatting sqref="F154:O154">
    <cfRule type="duplicateValues" dxfId="2857" priority="4100"/>
    <cfRule type="expression" dxfId="2856" priority="4101">
      <formula>AND($B154=TODAY())</formula>
    </cfRule>
    <cfRule type="expression" dxfId="2855" priority="4102">
      <formula>AND($C154="Sa")</formula>
    </cfRule>
  </conditionalFormatting>
  <conditionalFormatting sqref="F155:O155">
    <cfRule type="duplicateValues" dxfId="2854" priority="4084"/>
    <cfRule type="expression" dxfId="2853" priority="4085">
      <formula>AND($B155=TODAY())</formula>
    </cfRule>
    <cfRule type="expression" dxfId="2852" priority="4086">
      <formula>AND($C155="Sa")</formula>
    </cfRule>
  </conditionalFormatting>
  <conditionalFormatting sqref="F156:O156">
    <cfRule type="duplicateValues" dxfId="2851" priority="4068"/>
    <cfRule type="expression" dxfId="2850" priority="4069">
      <formula>AND($B156=TODAY())</formula>
    </cfRule>
    <cfRule type="expression" dxfId="2849" priority="4070">
      <formula>AND($C156="Sa")</formula>
    </cfRule>
  </conditionalFormatting>
  <conditionalFormatting sqref="F157:O157">
    <cfRule type="expression" dxfId="2848" priority="4053">
      <formula>AND($B157=TODAY())</formula>
    </cfRule>
    <cfRule type="duplicateValues" dxfId="2847" priority="4052"/>
    <cfRule type="expression" dxfId="2846" priority="4054">
      <formula>AND($C157="Sa")</formula>
    </cfRule>
  </conditionalFormatting>
  <conditionalFormatting sqref="F158:O158">
    <cfRule type="expression" dxfId="2845" priority="4038">
      <formula>AND($C158="Sa")</formula>
    </cfRule>
    <cfRule type="expression" dxfId="2844" priority="4037">
      <formula>AND($B158=TODAY())</formula>
    </cfRule>
    <cfRule type="duplicateValues" dxfId="2843" priority="4036"/>
  </conditionalFormatting>
  <conditionalFormatting sqref="F159:O159">
    <cfRule type="expression" dxfId="2842" priority="4022">
      <formula>AND($C159="Sa")</formula>
    </cfRule>
    <cfRule type="expression" dxfId="2841" priority="4021">
      <formula>AND($B159=TODAY())</formula>
    </cfRule>
    <cfRule type="duplicateValues" dxfId="2840" priority="4020"/>
  </conditionalFormatting>
  <conditionalFormatting sqref="F160:O160">
    <cfRule type="expression" dxfId="2839" priority="4006">
      <formula>AND($C160="Sa")</formula>
    </cfRule>
    <cfRule type="expression" dxfId="2838" priority="4005">
      <formula>AND($B160=TODAY())</formula>
    </cfRule>
    <cfRule type="duplicateValues" dxfId="2837" priority="4004"/>
  </conditionalFormatting>
  <conditionalFormatting sqref="F161:O161">
    <cfRule type="expression" dxfId="2836" priority="3990">
      <formula>AND($C161="Sa")</formula>
    </cfRule>
    <cfRule type="expression" dxfId="2835" priority="3989">
      <formula>AND($B161=TODAY())</formula>
    </cfRule>
    <cfRule type="duplicateValues" dxfId="2834" priority="3988"/>
  </conditionalFormatting>
  <conditionalFormatting sqref="F162:O162">
    <cfRule type="expression" dxfId="2833" priority="3973">
      <formula>AND($B162=TODAY())</formula>
    </cfRule>
    <cfRule type="expression" dxfId="2832" priority="3974">
      <formula>AND($C162="Sa")</formula>
    </cfRule>
    <cfRule type="duplicateValues" dxfId="2831" priority="3972"/>
  </conditionalFormatting>
  <conditionalFormatting sqref="F163:O163">
    <cfRule type="expression" dxfId="2830" priority="3957">
      <formula>AND($B163=TODAY())</formula>
    </cfRule>
    <cfRule type="expression" dxfId="2829" priority="3958">
      <formula>AND($C163="Sa")</formula>
    </cfRule>
    <cfRule type="duplicateValues" dxfId="2828" priority="3956"/>
  </conditionalFormatting>
  <conditionalFormatting sqref="F164:O164">
    <cfRule type="expression" dxfId="2827" priority="3941">
      <formula>AND($B164=TODAY())</formula>
    </cfRule>
    <cfRule type="duplicateValues" dxfId="2826" priority="3940"/>
    <cfRule type="expression" dxfId="2825" priority="3942">
      <formula>AND($C164="Sa")</formula>
    </cfRule>
  </conditionalFormatting>
  <conditionalFormatting sqref="F165:O165">
    <cfRule type="expression" dxfId="2824" priority="3926">
      <formula>AND($C165="Sa")</formula>
    </cfRule>
    <cfRule type="expression" dxfId="2823" priority="3925">
      <formula>AND($B165=TODAY())</formula>
    </cfRule>
    <cfRule type="duplicateValues" dxfId="2822" priority="3924"/>
  </conditionalFormatting>
  <conditionalFormatting sqref="F166:O166">
    <cfRule type="expression" dxfId="2821" priority="3910">
      <formula>AND($C166="Sa")</formula>
    </cfRule>
    <cfRule type="expression" dxfId="2820" priority="3909">
      <formula>AND($B166=TODAY())</formula>
    </cfRule>
    <cfRule type="duplicateValues" dxfId="2819" priority="3908"/>
  </conditionalFormatting>
  <conditionalFormatting sqref="F169:O169">
    <cfRule type="expression" dxfId="2818" priority="3459">
      <formula>AND($C169="Sa")</formula>
    </cfRule>
    <cfRule type="expression" dxfId="2817" priority="3458">
      <formula>AND($B169=TODAY())</formula>
    </cfRule>
    <cfRule type="duplicateValues" dxfId="2816" priority="3457"/>
  </conditionalFormatting>
  <conditionalFormatting sqref="F170:O170">
    <cfRule type="expression" dxfId="2815" priority="3442">
      <formula>AND($B170=TODAY())</formula>
    </cfRule>
    <cfRule type="duplicateValues" dxfId="2814" priority="3441"/>
    <cfRule type="expression" dxfId="2813" priority="3443">
      <formula>AND($C170="Sa")</formula>
    </cfRule>
  </conditionalFormatting>
  <conditionalFormatting sqref="F171:O171">
    <cfRule type="duplicateValues" dxfId="2812" priority="3425"/>
    <cfRule type="expression" dxfId="2811" priority="3426">
      <formula>AND($B171=TODAY())</formula>
    </cfRule>
    <cfRule type="expression" dxfId="2810" priority="3427">
      <formula>AND($C171="Sa")</formula>
    </cfRule>
  </conditionalFormatting>
  <conditionalFormatting sqref="F172:O172">
    <cfRule type="expression" dxfId="2809" priority="3411">
      <formula>AND($C172="Sa")</formula>
    </cfRule>
    <cfRule type="expression" dxfId="2808" priority="3410">
      <formula>AND($B172=TODAY())</formula>
    </cfRule>
    <cfRule type="duplicateValues" dxfId="2807" priority="3409"/>
  </conditionalFormatting>
  <conditionalFormatting sqref="F173:O173">
    <cfRule type="expression" dxfId="2806" priority="3394">
      <formula>AND($B173=TODAY())</formula>
    </cfRule>
    <cfRule type="duplicateValues" dxfId="2805" priority="3393"/>
    <cfRule type="expression" dxfId="2804" priority="3395">
      <formula>AND($C173="Sa")</formula>
    </cfRule>
  </conditionalFormatting>
  <conditionalFormatting sqref="F174:O174">
    <cfRule type="expression" dxfId="2803" priority="3379">
      <formula>AND($C174="Sa")</formula>
    </cfRule>
    <cfRule type="expression" dxfId="2802" priority="3378">
      <formula>AND($B174=TODAY())</formula>
    </cfRule>
    <cfRule type="duplicateValues" dxfId="2801" priority="3377"/>
  </conditionalFormatting>
  <conditionalFormatting sqref="F175:O175">
    <cfRule type="expression" dxfId="2800" priority="3363">
      <formula>AND($C175="Sa")</formula>
    </cfRule>
    <cfRule type="expression" dxfId="2799" priority="3362">
      <formula>AND($B175=TODAY())</formula>
    </cfRule>
    <cfRule type="duplicateValues" dxfId="2798" priority="3361"/>
  </conditionalFormatting>
  <conditionalFormatting sqref="F176:O176">
    <cfRule type="duplicateValues" dxfId="2797" priority="3345"/>
    <cfRule type="expression" dxfId="2796" priority="3346">
      <formula>AND($B176=TODAY())</formula>
    </cfRule>
    <cfRule type="expression" dxfId="2795" priority="3347">
      <formula>AND($C176="Sa")</formula>
    </cfRule>
  </conditionalFormatting>
  <conditionalFormatting sqref="F177:O177">
    <cfRule type="expression" dxfId="2794" priority="3330">
      <formula>AND($B177=TODAY())</formula>
    </cfRule>
    <cfRule type="expression" dxfId="2793" priority="3331">
      <formula>AND($C177="Sa")</formula>
    </cfRule>
    <cfRule type="duplicateValues" dxfId="2792" priority="3329"/>
  </conditionalFormatting>
  <conditionalFormatting sqref="F178:O178">
    <cfRule type="expression" dxfId="2791" priority="3314">
      <formula>AND($B178=TODAY())</formula>
    </cfRule>
    <cfRule type="expression" dxfId="2790" priority="3315">
      <formula>AND($C178="Sa")</formula>
    </cfRule>
    <cfRule type="duplicateValues" dxfId="2789" priority="3313"/>
  </conditionalFormatting>
  <conditionalFormatting sqref="F179:O179">
    <cfRule type="expression" dxfId="2788" priority="3298">
      <formula>AND($B179=TODAY())</formula>
    </cfRule>
    <cfRule type="duplicateValues" dxfId="2787" priority="3297"/>
    <cfRule type="expression" dxfId="2786" priority="3299">
      <formula>AND($C179="Sa")</formula>
    </cfRule>
  </conditionalFormatting>
  <conditionalFormatting sqref="F180:O180">
    <cfRule type="duplicateValues" dxfId="2785" priority="3281"/>
    <cfRule type="expression" dxfId="2784" priority="3282">
      <formula>AND($B180=TODAY())</formula>
    </cfRule>
    <cfRule type="expression" dxfId="2783" priority="3283">
      <formula>AND($C180="Sa")</formula>
    </cfRule>
  </conditionalFormatting>
  <conditionalFormatting sqref="F181:O181">
    <cfRule type="expression" dxfId="2782" priority="3266">
      <formula>AND($B181=TODAY())</formula>
    </cfRule>
    <cfRule type="duplicateValues" dxfId="2781" priority="3265"/>
    <cfRule type="expression" dxfId="2780" priority="3267">
      <formula>AND($C181="Sa")</formula>
    </cfRule>
  </conditionalFormatting>
  <conditionalFormatting sqref="F182:O182">
    <cfRule type="expression" dxfId="2779" priority="3250">
      <formula>AND($B182=TODAY())</formula>
    </cfRule>
    <cfRule type="duplicateValues" dxfId="2778" priority="3249"/>
    <cfRule type="expression" dxfId="2777" priority="3251">
      <formula>AND($C182="Sa")</formula>
    </cfRule>
  </conditionalFormatting>
  <conditionalFormatting sqref="F183:O183">
    <cfRule type="duplicateValues" dxfId="2776" priority="3233"/>
    <cfRule type="expression" dxfId="2775" priority="3234">
      <formula>AND($B183=TODAY())</formula>
    </cfRule>
    <cfRule type="expression" dxfId="2774" priority="3235">
      <formula>AND($C183="Sa")</formula>
    </cfRule>
  </conditionalFormatting>
  <conditionalFormatting sqref="F184:O184">
    <cfRule type="expression" dxfId="2773" priority="3219">
      <formula>AND($C184="Sa")</formula>
    </cfRule>
    <cfRule type="duplicateValues" dxfId="2772" priority="3217"/>
    <cfRule type="expression" dxfId="2771" priority="3218">
      <formula>AND($B184=TODAY())</formula>
    </cfRule>
  </conditionalFormatting>
  <conditionalFormatting sqref="F185:O185">
    <cfRule type="expression" dxfId="2770" priority="3202">
      <formula>AND($B185=TODAY())</formula>
    </cfRule>
    <cfRule type="duplicateValues" dxfId="2769" priority="3201"/>
    <cfRule type="expression" dxfId="2768" priority="3203">
      <formula>AND($C185="Sa")</formula>
    </cfRule>
  </conditionalFormatting>
  <conditionalFormatting sqref="F186:O186">
    <cfRule type="expression" dxfId="2767" priority="3186">
      <formula>AND($B186=TODAY())</formula>
    </cfRule>
    <cfRule type="duplicateValues" dxfId="2766" priority="3185"/>
    <cfRule type="expression" dxfId="2765" priority="3187">
      <formula>AND($C186="Sa")</formula>
    </cfRule>
  </conditionalFormatting>
  <conditionalFormatting sqref="F187:O187">
    <cfRule type="expression" dxfId="2764" priority="3170">
      <formula>AND($B187=TODAY())</formula>
    </cfRule>
    <cfRule type="duplicateValues" dxfId="2763" priority="3169"/>
    <cfRule type="expression" dxfId="2762" priority="3171">
      <formula>AND($C187="Sa")</formula>
    </cfRule>
  </conditionalFormatting>
  <conditionalFormatting sqref="F188:O188">
    <cfRule type="expression" dxfId="2761" priority="3155">
      <formula>AND($C188="Sa")</formula>
    </cfRule>
    <cfRule type="duplicateValues" dxfId="2760" priority="3153"/>
    <cfRule type="expression" dxfId="2759" priority="3154">
      <formula>AND($B188=TODAY())</formula>
    </cfRule>
  </conditionalFormatting>
  <conditionalFormatting sqref="F189:O189">
    <cfRule type="duplicateValues" dxfId="2758" priority="3137"/>
    <cfRule type="expression" dxfId="2757" priority="3138">
      <formula>AND($B189=TODAY())</formula>
    </cfRule>
    <cfRule type="expression" dxfId="2756" priority="3139">
      <formula>AND($C189="Sa")</formula>
    </cfRule>
  </conditionalFormatting>
  <conditionalFormatting sqref="F190:O190">
    <cfRule type="duplicateValues" dxfId="2755" priority="3121"/>
    <cfRule type="expression" dxfId="2754" priority="3123">
      <formula>AND($C190="Sa")</formula>
    </cfRule>
    <cfRule type="expression" dxfId="2753" priority="3122">
      <formula>AND($B190=TODAY())</formula>
    </cfRule>
  </conditionalFormatting>
  <conditionalFormatting sqref="F191:O191">
    <cfRule type="expression" dxfId="2752" priority="3106">
      <formula>AND($B191=TODAY())</formula>
    </cfRule>
    <cfRule type="expression" dxfId="2751" priority="3107">
      <formula>AND($C191="Sa")</formula>
    </cfRule>
    <cfRule type="duplicateValues" dxfId="2750" priority="3105"/>
  </conditionalFormatting>
  <conditionalFormatting sqref="F192:O192">
    <cfRule type="expression" dxfId="2749" priority="3090">
      <formula>AND($B192=TODAY())</formula>
    </cfRule>
    <cfRule type="expression" dxfId="2748" priority="3091">
      <formula>AND($C192="Sa")</formula>
    </cfRule>
    <cfRule type="duplicateValues" dxfId="2747" priority="3089"/>
  </conditionalFormatting>
  <conditionalFormatting sqref="F193:O193">
    <cfRule type="expression" dxfId="2746" priority="3075">
      <formula>AND($C193="Sa")</formula>
    </cfRule>
    <cfRule type="expression" dxfId="2745" priority="3074">
      <formula>AND($B193=TODAY())</formula>
    </cfRule>
    <cfRule type="duplicateValues" dxfId="2744" priority="3073"/>
  </conditionalFormatting>
  <conditionalFormatting sqref="F194:O194">
    <cfRule type="duplicateValues" dxfId="2743" priority="3057"/>
    <cfRule type="expression" dxfId="2742" priority="3058">
      <formula>AND($B194=TODAY())</formula>
    </cfRule>
    <cfRule type="expression" dxfId="2741" priority="3059">
      <formula>AND($C194="Sa")</formula>
    </cfRule>
  </conditionalFormatting>
  <conditionalFormatting sqref="F195:O195">
    <cfRule type="duplicateValues" dxfId="2740" priority="3041"/>
    <cfRule type="expression" dxfId="2739" priority="3043">
      <formula>AND($C195="Sa")</formula>
    </cfRule>
    <cfRule type="expression" dxfId="2738" priority="3042">
      <formula>AND($B195=TODAY())</formula>
    </cfRule>
  </conditionalFormatting>
  <conditionalFormatting sqref="F196:O196">
    <cfRule type="expression" dxfId="2737" priority="3027">
      <formula>AND($C196="Sa")</formula>
    </cfRule>
    <cfRule type="duplicateValues" dxfId="2736" priority="3025"/>
    <cfRule type="expression" dxfId="2735" priority="3026">
      <formula>AND($B196=TODAY())</formula>
    </cfRule>
  </conditionalFormatting>
  <conditionalFormatting sqref="F197:O197">
    <cfRule type="duplicateValues" dxfId="2734" priority="3009"/>
    <cfRule type="expression" dxfId="2733" priority="3010">
      <formula>AND($B197=TODAY())</formula>
    </cfRule>
    <cfRule type="expression" dxfId="2732" priority="3011">
      <formula>AND($C197="Sa")</formula>
    </cfRule>
  </conditionalFormatting>
  <conditionalFormatting sqref="F198:O198">
    <cfRule type="duplicateValues" dxfId="2731" priority="2993"/>
    <cfRule type="expression" dxfId="2730" priority="2994">
      <formula>AND($B198=TODAY())</formula>
    </cfRule>
    <cfRule type="expression" dxfId="2729" priority="2995">
      <formula>AND($C198="Sa")</formula>
    </cfRule>
  </conditionalFormatting>
  <conditionalFormatting sqref="F201:O201">
    <cfRule type="expression" dxfId="2728" priority="2978">
      <formula>AND($B201=TODAY())</formula>
    </cfRule>
    <cfRule type="expression" dxfId="2727" priority="2979">
      <formula>AND($C201="Sa")</formula>
    </cfRule>
    <cfRule type="duplicateValues" dxfId="2726" priority="2977"/>
  </conditionalFormatting>
  <conditionalFormatting sqref="F202:O202">
    <cfRule type="expression" dxfId="2725" priority="2963">
      <formula>AND($C202="Sa")</formula>
    </cfRule>
    <cfRule type="expression" dxfId="2724" priority="2962">
      <formula>AND($B202=TODAY())</formula>
    </cfRule>
    <cfRule type="duplicateValues" dxfId="2723" priority="2961"/>
  </conditionalFormatting>
  <conditionalFormatting sqref="F203:O203">
    <cfRule type="duplicateValues" dxfId="2722" priority="2945"/>
    <cfRule type="expression" dxfId="2721" priority="2946">
      <formula>AND($B203=TODAY())</formula>
    </cfRule>
    <cfRule type="expression" dxfId="2720" priority="2947">
      <formula>AND($C203="Sa")</formula>
    </cfRule>
  </conditionalFormatting>
  <conditionalFormatting sqref="F204:O204">
    <cfRule type="expression" dxfId="2719" priority="2930">
      <formula>AND($B204=TODAY())</formula>
    </cfRule>
    <cfRule type="duplicateValues" dxfId="2718" priority="2929"/>
    <cfRule type="expression" dxfId="2717" priority="2931">
      <formula>AND($C204="Sa")</formula>
    </cfRule>
  </conditionalFormatting>
  <conditionalFormatting sqref="F205:O205">
    <cfRule type="expression" dxfId="2716" priority="2914">
      <formula>AND($B205=TODAY())</formula>
    </cfRule>
    <cfRule type="expression" dxfId="2715" priority="2915">
      <formula>AND($C205="Sa")</formula>
    </cfRule>
    <cfRule type="duplicateValues" dxfId="2714" priority="2913"/>
  </conditionalFormatting>
  <conditionalFormatting sqref="F206:O206">
    <cfRule type="expression" dxfId="2713" priority="2899">
      <formula>AND($C206="Sa")</formula>
    </cfRule>
    <cfRule type="duplicateValues" dxfId="2712" priority="2897"/>
    <cfRule type="expression" dxfId="2711" priority="2898">
      <formula>AND($B206=TODAY())</formula>
    </cfRule>
  </conditionalFormatting>
  <conditionalFormatting sqref="F207:O207">
    <cfRule type="expression" dxfId="2710" priority="2883">
      <formula>AND($C207="Sa")</formula>
    </cfRule>
    <cfRule type="expression" dxfId="2709" priority="2882">
      <formula>AND($B207=TODAY())</formula>
    </cfRule>
    <cfRule type="duplicateValues" dxfId="2708" priority="2881"/>
  </conditionalFormatting>
  <conditionalFormatting sqref="F208:O208">
    <cfRule type="expression" dxfId="2707" priority="2866">
      <formula>AND($B208=TODAY())</formula>
    </cfRule>
    <cfRule type="duplicateValues" dxfId="2706" priority="2865"/>
    <cfRule type="expression" dxfId="2705" priority="2867">
      <formula>AND($C208="Sa")</formula>
    </cfRule>
  </conditionalFormatting>
  <conditionalFormatting sqref="F209:O209">
    <cfRule type="expression" dxfId="2704" priority="2851">
      <formula>AND($C209="Sa")</formula>
    </cfRule>
    <cfRule type="duplicateValues" dxfId="2703" priority="2849"/>
    <cfRule type="expression" dxfId="2702" priority="2850">
      <formula>AND($B209=TODAY())</formula>
    </cfRule>
  </conditionalFormatting>
  <conditionalFormatting sqref="F210:O210">
    <cfRule type="expression" dxfId="2701" priority="2834">
      <formula>AND($B210=TODAY())</formula>
    </cfRule>
    <cfRule type="expression" dxfId="2700" priority="2835">
      <formula>AND($C210="Sa")</formula>
    </cfRule>
    <cfRule type="duplicateValues" dxfId="2699" priority="2833"/>
  </conditionalFormatting>
  <conditionalFormatting sqref="F211:O211">
    <cfRule type="duplicateValues" dxfId="2698" priority="2817"/>
    <cfRule type="expression" dxfId="2697" priority="2818">
      <formula>AND($B211=TODAY())</formula>
    </cfRule>
    <cfRule type="expression" dxfId="2696" priority="2819">
      <formula>AND($C211="Sa")</formula>
    </cfRule>
  </conditionalFormatting>
  <conditionalFormatting sqref="F212:O212">
    <cfRule type="expression" dxfId="2695" priority="2803">
      <formula>AND($C212="Sa")</formula>
    </cfRule>
    <cfRule type="expression" dxfId="2694" priority="2802">
      <formula>AND($B212=TODAY())</formula>
    </cfRule>
    <cfRule type="duplicateValues" dxfId="2693" priority="2801"/>
  </conditionalFormatting>
  <conditionalFormatting sqref="F213:O213">
    <cfRule type="expression" dxfId="2692" priority="2787">
      <formula>AND($C213="Sa")</formula>
    </cfRule>
    <cfRule type="duplicateValues" dxfId="2691" priority="2785"/>
    <cfRule type="expression" dxfId="2690" priority="2786">
      <formula>AND($B213=TODAY())</formula>
    </cfRule>
  </conditionalFormatting>
  <conditionalFormatting sqref="F214:O214">
    <cfRule type="duplicateValues" dxfId="2689" priority="2769"/>
    <cfRule type="expression" dxfId="2688" priority="2770">
      <formula>AND($B214=TODAY())</formula>
    </cfRule>
    <cfRule type="expression" dxfId="2687" priority="2771">
      <formula>AND($C214="Sa")</formula>
    </cfRule>
  </conditionalFormatting>
  <conditionalFormatting sqref="F215:O215">
    <cfRule type="expression" dxfId="2686" priority="2754">
      <formula>AND($B215=TODAY())</formula>
    </cfRule>
    <cfRule type="duplicateValues" dxfId="2685" priority="2753"/>
    <cfRule type="expression" dxfId="2684" priority="2755">
      <formula>AND($C215="Sa")</formula>
    </cfRule>
  </conditionalFormatting>
  <conditionalFormatting sqref="F216:O216">
    <cfRule type="duplicateValues" dxfId="2683" priority="2737"/>
    <cfRule type="expression" dxfId="2682" priority="2738">
      <formula>AND($B216=TODAY())</formula>
    </cfRule>
    <cfRule type="expression" dxfId="2681" priority="2739">
      <formula>AND($C216="Sa")</formula>
    </cfRule>
  </conditionalFormatting>
  <conditionalFormatting sqref="F217:O217">
    <cfRule type="expression" dxfId="2680" priority="2722">
      <formula>AND($B217=TODAY())</formula>
    </cfRule>
    <cfRule type="expression" dxfId="2679" priority="2723">
      <formula>AND($C217="Sa")</formula>
    </cfRule>
    <cfRule type="duplicateValues" dxfId="2678" priority="2721"/>
  </conditionalFormatting>
  <conditionalFormatting sqref="F218:O218">
    <cfRule type="expression" dxfId="2677" priority="2707">
      <formula>AND($C218="Sa")</formula>
    </cfRule>
    <cfRule type="duplicateValues" dxfId="2676" priority="2705"/>
    <cfRule type="expression" dxfId="2675" priority="2706">
      <formula>AND($B218=TODAY())</formula>
    </cfRule>
  </conditionalFormatting>
  <conditionalFormatting sqref="F219:O219">
    <cfRule type="expression" dxfId="2674" priority="2690">
      <formula>AND($B219=TODAY())</formula>
    </cfRule>
    <cfRule type="expression" dxfId="2673" priority="2691">
      <formula>AND($C219="Sa")</formula>
    </cfRule>
    <cfRule type="duplicateValues" dxfId="2672" priority="2689"/>
  </conditionalFormatting>
  <conditionalFormatting sqref="F220:O220">
    <cfRule type="expression" dxfId="2671" priority="2674">
      <formula>AND($B220=TODAY())</formula>
    </cfRule>
    <cfRule type="duplicateValues" dxfId="2670" priority="2673"/>
    <cfRule type="expression" dxfId="2669" priority="2675">
      <formula>AND($C220="Sa")</formula>
    </cfRule>
  </conditionalFormatting>
  <conditionalFormatting sqref="F221:O221">
    <cfRule type="expression" dxfId="2668" priority="2659">
      <formula>AND($C221="Sa")</formula>
    </cfRule>
    <cfRule type="expression" dxfId="2667" priority="2658">
      <formula>AND($B221=TODAY())</formula>
    </cfRule>
    <cfRule type="duplicateValues" dxfId="2666" priority="2657"/>
  </conditionalFormatting>
  <conditionalFormatting sqref="F222:O222">
    <cfRule type="expression" dxfId="2665" priority="2642">
      <formula>AND($B222=TODAY())</formula>
    </cfRule>
    <cfRule type="expression" dxfId="2664" priority="2643">
      <formula>AND($C222="Sa")</formula>
    </cfRule>
    <cfRule type="duplicateValues" dxfId="2663" priority="2641"/>
  </conditionalFormatting>
  <conditionalFormatting sqref="F223:O223">
    <cfRule type="expression" dxfId="2662" priority="2626">
      <formula>AND($B223=TODAY())</formula>
    </cfRule>
    <cfRule type="expression" dxfId="2661" priority="2627">
      <formula>AND($C223="Sa")</formula>
    </cfRule>
    <cfRule type="duplicateValues" dxfId="2660" priority="2625"/>
  </conditionalFormatting>
  <conditionalFormatting sqref="F224:O224">
    <cfRule type="duplicateValues" dxfId="2659" priority="2609"/>
    <cfRule type="expression" dxfId="2658" priority="2610">
      <formula>AND($B224=TODAY())</formula>
    </cfRule>
    <cfRule type="expression" dxfId="2657" priority="2611">
      <formula>AND($C224="Sa")</formula>
    </cfRule>
  </conditionalFormatting>
  <conditionalFormatting sqref="F225:O225">
    <cfRule type="duplicateValues" dxfId="2656" priority="2593"/>
    <cfRule type="expression" dxfId="2655" priority="2594">
      <formula>AND($B225=TODAY())</formula>
    </cfRule>
    <cfRule type="expression" dxfId="2654" priority="2595">
      <formula>AND($C225="Sa")</formula>
    </cfRule>
  </conditionalFormatting>
  <conditionalFormatting sqref="F226:O226">
    <cfRule type="duplicateValues" dxfId="2653" priority="2577"/>
    <cfRule type="expression" dxfId="2652" priority="2578">
      <formula>AND($B226=TODAY())</formula>
    </cfRule>
    <cfRule type="expression" dxfId="2651" priority="2579">
      <formula>AND($C226="Sa")</formula>
    </cfRule>
  </conditionalFormatting>
  <conditionalFormatting sqref="F227:O227">
    <cfRule type="expression" dxfId="2650" priority="2563">
      <formula>AND($C227="Sa")</formula>
    </cfRule>
    <cfRule type="expression" dxfId="2649" priority="2562">
      <formula>AND($B227=TODAY())</formula>
    </cfRule>
    <cfRule type="duplicateValues" dxfId="2648" priority="2561"/>
  </conditionalFormatting>
  <conditionalFormatting sqref="F228:O228">
    <cfRule type="duplicateValues" dxfId="2647" priority="2545"/>
    <cfRule type="expression" dxfId="2646" priority="2547">
      <formula>AND($C228="Sa")</formula>
    </cfRule>
    <cfRule type="expression" dxfId="2645" priority="2546">
      <formula>AND($B228=TODAY())</formula>
    </cfRule>
  </conditionalFormatting>
  <conditionalFormatting sqref="F229:O229">
    <cfRule type="duplicateValues" dxfId="2644" priority="2529"/>
    <cfRule type="expression" dxfId="2643" priority="2531">
      <formula>AND($C229="Sa")</formula>
    </cfRule>
    <cfRule type="expression" dxfId="2642" priority="2530">
      <formula>AND($B229=TODAY())</formula>
    </cfRule>
  </conditionalFormatting>
  <conditionalFormatting sqref="F230:O230">
    <cfRule type="expression" dxfId="2641" priority="2515">
      <formula>AND($C230="Sa")</formula>
    </cfRule>
    <cfRule type="expression" dxfId="2640" priority="2514">
      <formula>AND($B230=TODAY())</formula>
    </cfRule>
    <cfRule type="duplicateValues" dxfId="2639" priority="2513"/>
  </conditionalFormatting>
  <conditionalFormatting sqref="F231:O231">
    <cfRule type="expression" dxfId="2638" priority="2498">
      <formula>AND($B231=TODAY())</formula>
    </cfRule>
    <cfRule type="expression" dxfId="2637" priority="2499">
      <formula>AND($C231="Sa")</formula>
    </cfRule>
    <cfRule type="duplicateValues" dxfId="2636" priority="2497"/>
  </conditionalFormatting>
  <conditionalFormatting sqref="F234:O234">
    <cfRule type="expression" dxfId="2635" priority="2451">
      <formula>AND($C234="Sa")</formula>
    </cfRule>
    <cfRule type="expression" dxfId="2634" priority="2450">
      <formula>AND($B234=TODAY())</formula>
    </cfRule>
    <cfRule type="duplicateValues" dxfId="2633" priority="2449"/>
  </conditionalFormatting>
  <conditionalFormatting sqref="F235:O235">
    <cfRule type="expression" dxfId="2632" priority="2435">
      <formula>AND($C235="Sa")</formula>
    </cfRule>
    <cfRule type="expression" dxfId="2631" priority="2434">
      <formula>AND($B235=TODAY())</formula>
    </cfRule>
    <cfRule type="duplicateValues" dxfId="2630" priority="2433"/>
  </conditionalFormatting>
  <conditionalFormatting sqref="F236:O236">
    <cfRule type="expression" dxfId="2629" priority="2418">
      <formula>AND($B236=TODAY())</formula>
    </cfRule>
    <cfRule type="duplicateValues" dxfId="2628" priority="2417"/>
    <cfRule type="expression" dxfId="2627" priority="2419">
      <formula>AND($C236="Sa")</formula>
    </cfRule>
  </conditionalFormatting>
  <conditionalFormatting sqref="F237:O237">
    <cfRule type="expression" dxfId="2626" priority="2402">
      <formula>AND($B237=TODAY())</formula>
    </cfRule>
    <cfRule type="duplicateValues" dxfId="2625" priority="2401"/>
    <cfRule type="expression" dxfId="2624" priority="2403">
      <formula>AND($C237="Sa")</formula>
    </cfRule>
  </conditionalFormatting>
  <conditionalFormatting sqref="F238:O238">
    <cfRule type="expression" dxfId="2623" priority="2386">
      <formula>AND($B238=TODAY())</formula>
    </cfRule>
    <cfRule type="duplicateValues" dxfId="2622" priority="2385"/>
    <cfRule type="expression" dxfId="2621" priority="2387">
      <formula>AND($C238="Sa")</formula>
    </cfRule>
  </conditionalFormatting>
  <conditionalFormatting sqref="F239:O239">
    <cfRule type="expression" dxfId="2620" priority="2370">
      <formula>AND($B239=TODAY())</formula>
    </cfRule>
    <cfRule type="duplicateValues" dxfId="2619" priority="2369"/>
    <cfRule type="expression" dxfId="2618" priority="2371">
      <formula>AND($C239="Sa")</formula>
    </cfRule>
  </conditionalFormatting>
  <conditionalFormatting sqref="F240:O240">
    <cfRule type="expression" dxfId="2617" priority="2355">
      <formula>AND($C240="Sa")</formula>
    </cfRule>
    <cfRule type="expression" dxfId="2616" priority="2354">
      <formula>AND($B240=TODAY())</formula>
    </cfRule>
    <cfRule type="duplicateValues" dxfId="2615" priority="2353"/>
  </conditionalFormatting>
  <conditionalFormatting sqref="F241:O241">
    <cfRule type="expression" dxfId="2614" priority="2338">
      <formula>AND($B241=TODAY())</formula>
    </cfRule>
    <cfRule type="duplicateValues" dxfId="2613" priority="2337"/>
    <cfRule type="expression" dxfId="2612" priority="2339">
      <formula>AND($C241="Sa")</formula>
    </cfRule>
  </conditionalFormatting>
  <conditionalFormatting sqref="F242:O242">
    <cfRule type="duplicateValues" dxfId="2611" priority="2321"/>
    <cfRule type="expression" dxfId="2610" priority="2322">
      <formula>AND($B242=TODAY())</formula>
    </cfRule>
    <cfRule type="expression" dxfId="2609" priority="2323">
      <formula>AND($C242="Sa")</formula>
    </cfRule>
  </conditionalFormatting>
  <conditionalFormatting sqref="F243:O243">
    <cfRule type="duplicateValues" dxfId="2608" priority="2305"/>
    <cfRule type="expression" dxfId="2607" priority="2306">
      <formula>AND($B243=TODAY())</formula>
    </cfRule>
    <cfRule type="expression" dxfId="2606" priority="2307">
      <formula>AND($C243="Sa")</formula>
    </cfRule>
  </conditionalFormatting>
  <conditionalFormatting sqref="F244:O244">
    <cfRule type="expression" dxfId="2605" priority="2291">
      <formula>AND($C244="Sa")</formula>
    </cfRule>
    <cfRule type="duplicateValues" dxfId="2604" priority="2289"/>
    <cfRule type="expression" dxfId="2603" priority="2290">
      <formula>AND($B244=TODAY())</formula>
    </cfRule>
  </conditionalFormatting>
  <conditionalFormatting sqref="F245:O245">
    <cfRule type="duplicateValues" dxfId="2602" priority="2273"/>
    <cfRule type="expression" dxfId="2601" priority="2274">
      <formula>AND($B245=TODAY())</formula>
    </cfRule>
    <cfRule type="expression" dxfId="2600" priority="2275">
      <formula>AND($C245="Sa")</formula>
    </cfRule>
  </conditionalFormatting>
  <conditionalFormatting sqref="F246:O246">
    <cfRule type="duplicateValues" dxfId="2599" priority="2257"/>
    <cfRule type="expression" dxfId="2598" priority="2259">
      <formula>AND($C246="Sa")</formula>
    </cfRule>
    <cfRule type="expression" dxfId="2597" priority="2258">
      <formula>AND($B246=TODAY())</formula>
    </cfRule>
  </conditionalFormatting>
  <conditionalFormatting sqref="F247:O247">
    <cfRule type="expression" dxfId="2596" priority="2242">
      <formula>AND($B247=TODAY())</formula>
    </cfRule>
    <cfRule type="expression" dxfId="2595" priority="2243">
      <formula>AND($C247="Sa")</formula>
    </cfRule>
    <cfRule type="duplicateValues" dxfId="2594" priority="2241"/>
  </conditionalFormatting>
  <conditionalFormatting sqref="F248:O248">
    <cfRule type="expression" dxfId="2593" priority="2226">
      <formula>AND($B248=TODAY())</formula>
    </cfRule>
    <cfRule type="expression" dxfId="2592" priority="2227">
      <formula>AND($C248="Sa")</formula>
    </cfRule>
    <cfRule type="duplicateValues" dxfId="2591" priority="2225"/>
  </conditionalFormatting>
  <conditionalFormatting sqref="F249:O249">
    <cfRule type="expression" dxfId="2590" priority="2210">
      <formula>AND($B249=TODAY())</formula>
    </cfRule>
    <cfRule type="duplicateValues" dxfId="2589" priority="2209"/>
    <cfRule type="expression" dxfId="2588" priority="2211">
      <formula>AND($C249="Sa")</formula>
    </cfRule>
  </conditionalFormatting>
  <conditionalFormatting sqref="F250:O250">
    <cfRule type="duplicateValues" dxfId="2587" priority="2193"/>
    <cfRule type="expression" dxfId="2586" priority="2195">
      <formula>AND($C250="Sa")</formula>
    </cfRule>
    <cfRule type="expression" dxfId="2585" priority="2194">
      <formula>AND($B250=TODAY())</formula>
    </cfRule>
  </conditionalFormatting>
  <conditionalFormatting sqref="F251:O251">
    <cfRule type="expression" dxfId="2584" priority="2178">
      <formula>AND($B251=TODAY())</formula>
    </cfRule>
    <cfRule type="duplicateValues" dxfId="2583" priority="2177"/>
    <cfRule type="expression" dxfId="2582" priority="2179">
      <formula>AND($C251="Sa")</formula>
    </cfRule>
  </conditionalFormatting>
  <conditionalFormatting sqref="F252:O252">
    <cfRule type="expression" dxfId="2581" priority="2163">
      <formula>AND($C252="Sa")</formula>
    </cfRule>
    <cfRule type="expression" dxfId="2580" priority="2162">
      <formula>AND($B252=TODAY())</formula>
    </cfRule>
    <cfRule type="duplicateValues" dxfId="2579" priority="2161"/>
  </conditionalFormatting>
  <conditionalFormatting sqref="F253:O253">
    <cfRule type="duplicateValues" dxfId="2578" priority="2145"/>
    <cfRule type="expression" dxfId="2577" priority="2146">
      <formula>AND($B253=TODAY())</formula>
    </cfRule>
    <cfRule type="expression" dxfId="2576" priority="2147">
      <formula>AND($C253="Sa")</formula>
    </cfRule>
  </conditionalFormatting>
  <conditionalFormatting sqref="F254:O254">
    <cfRule type="expression" dxfId="2575" priority="2130">
      <formula>AND($B254=TODAY())</formula>
    </cfRule>
    <cfRule type="expression" dxfId="2574" priority="2131">
      <formula>AND($C254="Sa")</formula>
    </cfRule>
    <cfRule type="duplicateValues" dxfId="2573" priority="2129"/>
  </conditionalFormatting>
  <conditionalFormatting sqref="F255:O255">
    <cfRule type="expression" dxfId="2572" priority="2114">
      <formula>AND($B255=TODAY())</formula>
    </cfRule>
    <cfRule type="duplicateValues" dxfId="2571" priority="2113"/>
    <cfRule type="expression" dxfId="2570" priority="2115">
      <formula>AND($C255="Sa")</formula>
    </cfRule>
  </conditionalFormatting>
  <conditionalFormatting sqref="F256:O256">
    <cfRule type="expression" dxfId="2569" priority="2099">
      <formula>AND($C256="Sa")</formula>
    </cfRule>
    <cfRule type="duplicateValues" dxfId="2568" priority="2097"/>
    <cfRule type="expression" dxfId="2567" priority="2098">
      <formula>AND($B256=TODAY())</formula>
    </cfRule>
  </conditionalFormatting>
  <conditionalFormatting sqref="F257:O257">
    <cfRule type="duplicateValues" dxfId="2566" priority="2081"/>
    <cfRule type="expression" dxfId="2565" priority="2082">
      <formula>AND($B257=TODAY())</formula>
    </cfRule>
    <cfRule type="expression" dxfId="2564" priority="2083">
      <formula>AND($C257="Sa")</formula>
    </cfRule>
  </conditionalFormatting>
  <conditionalFormatting sqref="F258:O258">
    <cfRule type="duplicateValues" dxfId="2563" priority="2065"/>
    <cfRule type="expression" dxfId="2562" priority="2067">
      <formula>AND($C258="Sa")</formula>
    </cfRule>
    <cfRule type="expression" dxfId="2561" priority="2066">
      <formula>AND($B258=TODAY())</formula>
    </cfRule>
  </conditionalFormatting>
  <conditionalFormatting sqref="F259:O259">
    <cfRule type="duplicateValues" dxfId="2560" priority="2049"/>
    <cfRule type="expression" dxfId="2559" priority="2050">
      <formula>AND($B259=TODAY())</formula>
    </cfRule>
    <cfRule type="expression" dxfId="2558" priority="2051">
      <formula>AND($C259="Sa")</formula>
    </cfRule>
  </conditionalFormatting>
  <conditionalFormatting sqref="F260:O260">
    <cfRule type="expression" dxfId="2557" priority="2035">
      <formula>AND($C260="Sa")</formula>
    </cfRule>
    <cfRule type="duplicateValues" dxfId="2556" priority="2033"/>
    <cfRule type="expression" dxfId="2555" priority="2034">
      <formula>AND($B260=TODAY())</formula>
    </cfRule>
  </conditionalFormatting>
  <conditionalFormatting sqref="F261:O261">
    <cfRule type="expression" dxfId="2554" priority="2018">
      <formula>AND($B261=TODAY())</formula>
    </cfRule>
    <cfRule type="expression" dxfId="2553" priority="2019">
      <formula>AND($C261="Sa")</formula>
    </cfRule>
    <cfRule type="duplicateValues" dxfId="2552" priority="2017"/>
  </conditionalFormatting>
  <conditionalFormatting sqref="F262:O262">
    <cfRule type="duplicateValues" dxfId="2551" priority="2001"/>
    <cfRule type="expression" dxfId="2550" priority="2002">
      <formula>AND($B262=TODAY())</formula>
    </cfRule>
    <cfRule type="expression" dxfId="2549" priority="2003">
      <formula>AND($C262="Sa")</formula>
    </cfRule>
  </conditionalFormatting>
  <conditionalFormatting sqref="F263:O263">
    <cfRule type="duplicateValues" dxfId="2548" priority="1985"/>
    <cfRule type="expression" dxfId="2547" priority="1986">
      <formula>AND($B263=TODAY())</formula>
    </cfRule>
    <cfRule type="expression" dxfId="2546" priority="1987">
      <formula>AND($C263="Sa")</formula>
    </cfRule>
  </conditionalFormatting>
  <conditionalFormatting sqref="F264:O264">
    <cfRule type="expression" dxfId="2545" priority="1971">
      <formula>AND($C264="Sa")</formula>
    </cfRule>
    <cfRule type="expression" dxfId="2544" priority="1970">
      <formula>AND($B264=TODAY())</formula>
    </cfRule>
    <cfRule type="duplicateValues" dxfId="2543" priority="1969"/>
  </conditionalFormatting>
  <conditionalFormatting sqref="F267:O267">
    <cfRule type="expression" dxfId="2542" priority="1955">
      <formula>AND($C267="Sa")</formula>
    </cfRule>
    <cfRule type="expression" dxfId="2541" priority="1954">
      <formula>AND($B267=TODAY())</formula>
    </cfRule>
    <cfRule type="duplicateValues" dxfId="2540" priority="1953"/>
  </conditionalFormatting>
  <conditionalFormatting sqref="F268:O268">
    <cfRule type="expression" dxfId="2539" priority="1938">
      <formula>AND($B268=TODAY())</formula>
    </cfRule>
    <cfRule type="expression" dxfId="2538" priority="1939">
      <formula>AND($C268="Sa")</formula>
    </cfRule>
    <cfRule type="duplicateValues" dxfId="2537" priority="1937"/>
  </conditionalFormatting>
  <conditionalFormatting sqref="F269:O269">
    <cfRule type="duplicateValues" dxfId="2536" priority="1921"/>
    <cfRule type="expression" dxfId="2535" priority="1922">
      <formula>AND($B269=TODAY())</formula>
    </cfRule>
    <cfRule type="expression" dxfId="2534" priority="1923">
      <formula>AND($C269="Sa")</formula>
    </cfRule>
  </conditionalFormatting>
  <conditionalFormatting sqref="F270:O270">
    <cfRule type="duplicateValues" dxfId="2533" priority="1905"/>
    <cfRule type="expression" dxfId="2532" priority="1906">
      <formula>AND($B270=TODAY())</formula>
    </cfRule>
    <cfRule type="expression" dxfId="2531" priority="1907">
      <formula>AND($C270="Sa")</formula>
    </cfRule>
  </conditionalFormatting>
  <conditionalFormatting sqref="F271:O271">
    <cfRule type="expression" dxfId="2530" priority="1890">
      <formula>AND($B271=TODAY())</formula>
    </cfRule>
    <cfRule type="expression" dxfId="2529" priority="1891">
      <formula>AND($C271="Sa")</formula>
    </cfRule>
    <cfRule type="duplicateValues" dxfId="2528" priority="1889"/>
  </conditionalFormatting>
  <conditionalFormatting sqref="F272:O272">
    <cfRule type="duplicateValues" dxfId="2527" priority="1873"/>
    <cfRule type="expression" dxfId="2526" priority="1875">
      <formula>AND($C272="Sa")</formula>
    </cfRule>
    <cfRule type="expression" dxfId="2525" priority="1874">
      <formula>AND($B272=TODAY())</formula>
    </cfRule>
  </conditionalFormatting>
  <conditionalFormatting sqref="F273:O273">
    <cfRule type="duplicateValues" dxfId="2524" priority="1857"/>
    <cfRule type="expression" dxfId="2523" priority="1859">
      <formula>AND($C273="Sa")</formula>
    </cfRule>
    <cfRule type="expression" dxfId="2522" priority="1858">
      <formula>AND($B273=TODAY())</formula>
    </cfRule>
  </conditionalFormatting>
  <conditionalFormatting sqref="F274:O274">
    <cfRule type="duplicateValues" dxfId="2521" priority="1841"/>
    <cfRule type="expression" dxfId="2520" priority="1842">
      <formula>AND($B274=TODAY())</formula>
    </cfRule>
    <cfRule type="expression" dxfId="2519" priority="1843">
      <formula>AND($C274="Sa")</formula>
    </cfRule>
  </conditionalFormatting>
  <conditionalFormatting sqref="F275:O275">
    <cfRule type="duplicateValues" dxfId="2518" priority="1825"/>
  </conditionalFormatting>
  <conditionalFormatting sqref="F276:O276">
    <cfRule type="duplicateValues" dxfId="2517" priority="1809"/>
  </conditionalFormatting>
  <conditionalFormatting sqref="F277:O277">
    <cfRule type="duplicateValues" dxfId="2516" priority="1793"/>
  </conditionalFormatting>
  <conditionalFormatting sqref="F278:O278">
    <cfRule type="duplicateValues" dxfId="2515" priority="1777"/>
  </conditionalFormatting>
  <conditionalFormatting sqref="F279:O279">
    <cfRule type="duplicateValues" dxfId="2514" priority="1761"/>
  </conditionalFormatting>
  <conditionalFormatting sqref="F280:O280">
    <cfRule type="duplicateValues" dxfId="2513" priority="1745"/>
  </conditionalFormatting>
  <conditionalFormatting sqref="F281:O281">
    <cfRule type="duplicateValues" dxfId="2512" priority="1729"/>
  </conditionalFormatting>
  <conditionalFormatting sqref="F282:O282">
    <cfRule type="duplicateValues" dxfId="2511" priority="1713"/>
  </conditionalFormatting>
  <conditionalFormatting sqref="F283:O283">
    <cfRule type="duplicateValues" dxfId="2510" priority="1697"/>
  </conditionalFormatting>
  <conditionalFormatting sqref="F284:O284">
    <cfRule type="duplicateValues" dxfId="2509" priority="1681"/>
  </conditionalFormatting>
  <conditionalFormatting sqref="F285:O285">
    <cfRule type="duplicateValues" dxfId="2508" priority="1665"/>
  </conditionalFormatting>
  <conditionalFormatting sqref="F286:O286">
    <cfRule type="duplicateValues" dxfId="2507" priority="1649"/>
  </conditionalFormatting>
  <conditionalFormatting sqref="F287:O287">
    <cfRule type="duplicateValues" dxfId="2506" priority="1633"/>
  </conditionalFormatting>
  <conditionalFormatting sqref="F288:O288">
    <cfRule type="duplicateValues" dxfId="2505" priority="1617"/>
  </conditionalFormatting>
  <conditionalFormatting sqref="F289:O289">
    <cfRule type="duplicateValues" dxfId="2504" priority="1601"/>
  </conditionalFormatting>
  <conditionalFormatting sqref="F290:O290">
    <cfRule type="duplicateValues" dxfId="2503" priority="1585"/>
  </conditionalFormatting>
  <conditionalFormatting sqref="F291:O291">
    <cfRule type="duplicateValues" dxfId="2502" priority="1569"/>
  </conditionalFormatting>
  <conditionalFormatting sqref="F292:O292">
    <cfRule type="duplicateValues" dxfId="2501" priority="1553"/>
  </conditionalFormatting>
  <conditionalFormatting sqref="F293:O293">
    <cfRule type="duplicateValues" dxfId="2500" priority="1537"/>
  </conditionalFormatting>
  <conditionalFormatting sqref="F294:O294">
    <cfRule type="duplicateValues" dxfId="2499" priority="1521"/>
  </conditionalFormatting>
  <conditionalFormatting sqref="F295:O295">
    <cfRule type="duplicateValues" dxfId="2498" priority="1505"/>
  </conditionalFormatting>
  <conditionalFormatting sqref="F296:O296">
    <cfRule type="duplicateValues" dxfId="2497" priority="1489"/>
  </conditionalFormatting>
  <conditionalFormatting sqref="F299:O299">
    <cfRule type="duplicateValues" dxfId="2496" priority="1473"/>
  </conditionalFormatting>
  <conditionalFormatting sqref="F300:O300">
    <cfRule type="duplicateValues" dxfId="2495" priority="1457"/>
  </conditionalFormatting>
  <conditionalFormatting sqref="F301:O301">
    <cfRule type="duplicateValues" dxfId="2494" priority="1425"/>
  </conditionalFormatting>
  <conditionalFormatting sqref="F302:O302">
    <cfRule type="duplicateValues" dxfId="2493" priority="1409"/>
  </conditionalFormatting>
  <conditionalFormatting sqref="F303:O303">
    <cfRule type="duplicateValues" dxfId="2492" priority="1393"/>
  </conditionalFormatting>
  <conditionalFormatting sqref="F304:O304">
    <cfRule type="duplicateValues" dxfId="2491" priority="1377"/>
  </conditionalFormatting>
  <conditionalFormatting sqref="F305:O305">
    <cfRule type="duplicateValues" dxfId="2490" priority="1361"/>
  </conditionalFormatting>
  <conditionalFormatting sqref="F306:O306">
    <cfRule type="duplicateValues" dxfId="2489" priority="1345"/>
  </conditionalFormatting>
  <conditionalFormatting sqref="F307:O307">
    <cfRule type="duplicateValues" dxfId="2488" priority="1329"/>
  </conditionalFormatting>
  <conditionalFormatting sqref="F308:O308">
    <cfRule type="duplicateValues" dxfId="2487" priority="1313"/>
  </conditionalFormatting>
  <conditionalFormatting sqref="F309:O309">
    <cfRule type="duplicateValues" dxfId="2486" priority="1297"/>
  </conditionalFormatting>
  <conditionalFormatting sqref="F310:O310">
    <cfRule type="duplicateValues" dxfId="2485" priority="1281"/>
  </conditionalFormatting>
  <conditionalFormatting sqref="F311:O311">
    <cfRule type="duplicateValues" dxfId="2484" priority="1265"/>
  </conditionalFormatting>
  <conditionalFormatting sqref="F312:O312">
    <cfRule type="duplicateValues" dxfId="2483" priority="1249"/>
  </conditionalFormatting>
  <conditionalFormatting sqref="F313:O313">
    <cfRule type="duplicateValues" dxfId="2482" priority="1233"/>
  </conditionalFormatting>
  <conditionalFormatting sqref="F314:O314">
    <cfRule type="duplicateValues" dxfId="2481" priority="1217"/>
  </conditionalFormatting>
  <conditionalFormatting sqref="F315:O315">
    <cfRule type="duplicateValues" dxfId="2480" priority="1201"/>
  </conditionalFormatting>
  <conditionalFormatting sqref="F316:O316">
    <cfRule type="duplicateValues" dxfId="2479" priority="1185"/>
  </conditionalFormatting>
  <conditionalFormatting sqref="F317:O317">
    <cfRule type="duplicateValues" dxfId="2478" priority="1169"/>
  </conditionalFormatting>
  <conditionalFormatting sqref="F318:O318">
    <cfRule type="duplicateValues" dxfId="2477" priority="1153"/>
  </conditionalFormatting>
  <conditionalFormatting sqref="F319:O319">
    <cfRule type="duplicateValues" dxfId="2476" priority="1137"/>
  </conditionalFormatting>
  <conditionalFormatting sqref="F320:O320">
    <cfRule type="duplicateValues" dxfId="2475" priority="1121"/>
  </conditionalFormatting>
  <conditionalFormatting sqref="F321:O321">
    <cfRule type="duplicateValues" dxfId="2474" priority="1105"/>
  </conditionalFormatting>
  <conditionalFormatting sqref="F322:O322">
    <cfRule type="duplicateValues" dxfId="2473" priority="1089"/>
  </conditionalFormatting>
  <conditionalFormatting sqref="F323:O323">
    <cfRule type="duplicateValues" dxfId="2472" priority="1073"/>
  </conditionalFormatting>
  <conditionalFormatting sqref="F324:O324">
    <cfRule type="duplicateValues" dxfId="2471" priority="1057"/>
  </conditionalFormatting>
  <conditionalFormatting sqref="F325:O325">
    <cfRule type="duplicateValues" dxfId="2470" priority="1041"/>
  </conditionalFormatting>
  <conditionalFormatting sqref="F326:O326">
    <cfRule type="duplicateValues" dxfId="2469" priority="1025"/>
  </conditionalFormatting>
  <conditionalFormatting sqref="F327:O327">
    <cfRule type="duplicateValues" dxfId="2468" priority="1009"/>
  </conditionalFormatting>
  <conditionalFormatting sqref="F328:O328">
    <cfRule type="duplicateValues" dxfId="2467" priority="993"/>
  </conditionalFormatting>
  <conditionalFormatting sqref="F329:O329">
    <cfRule type="duplicateValues" dxfId="2466" priority="977"/>
  </conditionalFormatting>
  <conditionalFormatting sqref="F332:O332">
    <cfRule type="duplicateValues" dxfId="2465" priority="961"/>
  </conditionalFormatting>
  <conditionalFormatting sqref="F333:O333">
    <cfRule type="duplicateValues" dxfId="2464" priority="945"/>
  </conditionalFormatting>
  <conditionalFormatting sqref="F334:O334">
    <cfRule type="duplicateValues" dxfId="2463" priority="929"/>
  </conditionalFormatting>
  <conditionalFormatting sqref="F335:O335">
    <cfRule type="duplicateValues" dxfId="2462" priority="913"/>
  </conditionalFormatting>
  <conditionalFormatting sqref="F336:O336">
    <cfRule type="duplicateValues" dxfId="2461" priority="897"/>
  </conditionalFormatting>
  <conditionalFormatting sqref="F337:O337">
    <cfRule type="duplicateValues" dxfId="2460" priority="881"/>
  </conditionalFormatting>
  <conditionalFormatting sqref="F338:O338">
    <cfRule type="duplicateValues" dxfId="2459" priority="865"/>
  </conditionalFormatting>
  <conditionalFormatting sqref="F339:O339">
    <cfRule type="duplicateValues" dxfId="2458" priority="849"/>
  </conditionalFormatting>
  <conditionalFormatting sqref="F340:O340">
    <cfRule type="duplicateValues" dxfId="2457" priority="833"/>
  </conditionalFormatting>
  <conditionalFormatting sqref="F341:O341">
    <cfRule type="duplicateValues" dxfId="2456" priority="817"/>
  </conditionalFormatting>
  <conditionalFormatting sqref="F342:O342">
    <cfRule type="duplicateValues" dxfId="2455" priority="801"/>
  </conditionalFormatting>
  <conditionalFormatting sqref="F343:O343">
    <cfRule type="duplicateValues" dxfId="2454" priority="785"/>
  </conditionalFormatting>
  <conditionalFormatting sqref="F344:O344">
    <cfRule type="duplicateValues" dxfId="2453" priority="769"/>
  </conditionalFormatting>
  <conditionalFormatting sqref="F345:O345">
    <cfRule type="duplicateValues" dxfId="2452" priority="753"/>
  </conditionalFormatting>
  <conditionalFormatting sqref="F346:O346">
    <cfRule type="duplicateValues" dxfId="2451" priority="737"/>
  </conditionalFormatting>
  <conditionalFormatting sqref="F347:O347">
    <cfRule type="duplicateValues" dxfId="2450" priority="721"/>
  </conditionalFormatting>
  <conditionalFormatting sqref="F348:O348">
    <cfRule type="duplicateValues" dxfId="2449" priority="705"/>
  </conditionalFormatting>
  <conditionalFormatting sqref="F349:O349">
    <cfRule type="duplicateValues" dxfId="2448" priority="689"/>
  </conditionalFormatting>
  <conditionalFormatting sqref="F350:O350">
    <cfRule type="duplicateValues" dxfId="2447" priority="673"/>
  </conditionalFormatting>
  <conditionalFormatting sqref="F351:O351">
    <cfRule type="duplicateValues" dxfId="2446" priority="657"/>
  </conditionalFormatting>
  <conditionalFormatting sqref="F352:O352">
    <cfRule type="duplicateValues" dxfId="2445" priority="641"/>
  </conditionalFormatting>
  <conditionalFormatting sqref="F353:O353">
    <cfRule type="duplicateValues" dxfId="2444" priority="625"/>
  </conditionalFormatting>
  <conditionalFormatting sqref="F354:O354">
    <cfRule type="duplicateValues" dxfId="2443" priority="609"/>
  </conditionalFormatting>
  <conditionalFormatting sqref="F355:O355">
    <cfRule type="duplicateValues" dxfId="2442" priority="593"/>
  </conditionalFormatting>
  <conditionalFormatting sqref="F356:O356">
    <cfRule type="duplicateValues" dxfId="2441" priority="577"/>
  </conditionalFormatting>
  <conditionalFormatting sqref="F357:O357">
    <cfRule type="duplicateValues" dxfId="2440" priority="561"/>
  </conditionalFormatting>
  <conditionalFormatting sqref="F358:O358">
    <cfRule type="duplicateValues" dxfId="2439" priority="545"/>
  </conditionalFormatting>
  <conditionalFormatting sqref="F359:O359">
    <cfRule type="duplicateValues" dxfId="2438" priority="529"/>
  </conditionalFormatting>
  <conditionalFormatting sqref="F360:O360">
    <cfRule type="duplicateValues" dxfId="2437" priority="513"/>
  </conditionalFormatting>
  <conditionalFormatting sqref="F361:O361">
    <cfRule type="duplicateValues" dxfId="2436" priority="497"/>
  </conditionalFormatting>
  <conditionalFormatting sqref="F365:O365">
    <cfRule type="duplicateValues" dxfId="2435" priority="481"/>
  </conditionalFormatting>
  <conditionalFormatting sqref="F366:O366">
    <cfRule type="duplicateValues" dxfId="2434" priority="465"/>
  </conditionalFormatting>
  <conditionalFormatting sqref="F367:O367">
    <cfRule type="duplicateValues" dxfId="2433" priority="449"/>
  </conditionalFormatting>
  <conditionalFormatting sqref="F368:O368">
    <cfRule type="duplicateValues" dxfId="2432" priority="433"/>
  </conditionalFormatting>
  <conditionalFormatting sqref="F369:O369">
    <cfRule type="duplicateValues" dxfId="2431" priority="417"/>
  </conditionalFormatting>
  <conditionalFormatting sqref="F370:O370">
    <cfRule type="duplicateValues" dxfId="2430" priority="401"/>
  </conditionalFormatting>
  <conditionalFormatting sqref="F371:O371">
    <cfRule type="duplicateValues" dxfId="2429" priority="385"/>
  </conditionalFormatting>
  <conditionalFormatting sqref="F372:O372">
    <cfRule type="duplicateValues" dxfId="2428" priority="369"/>
  </conditionalFormatting>
  <conditionalFormatting sqref="F373:O373">
    <cfRule type="duplicateValues" dxfId="2427" priority="353"/>
  </conditionalFormatting>
  <conditionalFormatting sqref="F374:O374">
    <cfRule type="duplicateValues" dxfId="2426" priority="337"/>
  </conditionalFormatting>
  <conditionalFormatting sqref="F375:O375">
    <cfRule type="duplicateValues" dxfId="2425" priority="321"/>
  </conditionalFormatting>
  <conditionalFormatting sqref="F376:O376">
    <cfRule type="duplicateValues" dxfId="2424" priority="305"/>
  </conditionalFormatting>
  <conditionalFormatting sqref="F377:O377">
    <cfRule type="duplicateValues" dxfId="2423" priority="289"/>
  </conditionalFormatting>
  <conditionalFormatting sqref="F378:O378">
    <cfRule type="duplicateValues" dxfId="2422" priority="273"/>
  </conditionalFormatting>
  <conditionalFormatting sqref="F379:O379">
    <cfRule type="duplicateValues" dxfId="2421" priority="257"/>
  </conditionalFormatting>
  <conditionalFormatting sqref="F380:O380">
    <cfRule type="duplicateValues" dxfId="2420" priority="241"/>
  </conditionalFormatting>
  <conditionalFormatting sqref="F381:O381">
    <cfRule type="duplicateValues" dxfId="2419" priority="225"/>
  </conditionalFormatting>
  <conditionalFormatting sqref="F382:O382">
    <cfRule type="duplicateValues" dxfId="2418" priority="209"/>
  </conditionalFormatting>
  <conditionalFormatting sqref="F383:O383">
    <cfRule type="duplicateValues" dxfId="2417" priority="193"/>
  </conditionalFormatting>
  <conditionalFormatting sqref="F384:O384">
    <cfRule type="duplicateValues" dxfId="2416" priority="177"/>
  </conditionalFormatting>
  <conditionalFormatting sqref="F385:O385">
    <cfRule type="duplicateValues" dxfId="2415" priority="161"/>
  </conditionalFormatting>
  <conditionalFormatting sqref="F386:O386">
    <cfRule type="duplicateValues" dxfId="2414" priority="145"/>
  </conditionalFormatting>
  <conditionalFormatting sqref="F387:O387">
    <cfRule type="duplicateValues" dxfId="2413" priority="129"/>
  </conditionalFormatting>
  <conditionalFormatting sqref="F388:O388">
    <cfRule type="duplicateValues" dxfId="2412" priority="113"/>
  </conditionalFormatting>
  <conditionalFormatting sqref="F389:O389">
    <cfRule type="duplicateValues" dxfId="2411" priority="81"/>
  </conditionalFormatting>
  <conditionalFormatting sqref="F390:O390">
    <cfRule type="duplicateValues" dxfId="2410" priority="65"/>
  </conditionalFormatting>
  <conditionalFormatting sqref="F391:O391">
    <cfRule type="duplicateValues" dxfId="2409" priority="49"/>
  </conditionalFormatting>
  <conditionalFormatting sqref="F392:O392">
    <cfRule type="duplicateValues" dxfId="2408" priority="33"/>
  </conditionalFormatting>
  <conditionalFormatting sqref="F393:O393">
    <cfRule type="duplicateValues" dxfId="2407" priority="17"/>
  </conditionalFormatting>
  <conditionalFormatting sqref="F394:O394">
    <cfRule type="duplicateValues" dxfId="2406" priority="1"/>
  </conditionalFormatting>
  <conditionalFormatting sqref="K7">
    <cfRule type="expression" dxfId="2405" priority="6327">
      <formula>AND($C7="So")</formula>
    </cfRule>
  </conditionalFormatting>
  <conditionalFormatting sqref="K8">
    <cfRule type="expression" dxfId="2404" priority="6311">
      <formula>AND($C8="So")</formula>
    </cfRule>
  </conditionalFormatting>
  <conditionalFormatting sqref="K9">
    <cfRule type="expression" dxfId="2403" priority="6295">
      <formula>AND($C9="So")</formula>
    </cfRule>
  </conditionalFormatting>
  <conditionalFormatting sqref="K10">
    <cfRule type="expression" dxfId="2402" priority="6279">
      <formula>AND($C10="So")</formula>
    </cfRule>
  </conditionalFormatting>
  <conditionalFormatting sqref="K11">
    <cfRule type="expression" dxfId="2401" priority="6263">
      <formula>AND($C11="So")</formula>
    </cfRule>
  </conditionalFormatting>
  <conditionalFormatting sqref="K12">
    <cfRule type="expression" dxfId="2400" priority="6247">
      <formula>AND($C12="So")</formula>
    </cfRule>
  </conditionalFormatting>
  <conditionalFormatting sqref="K13">
    <cfRule type="expression" dxfId="2399" priority="6231">
      <formula>AND($C13="So")</formula>
    </cfRule>
  </conditionalFormatting>
  <conditionalFormatting sqref="K14">
    <cfRule type="expression" dxfId="2398" priority="6215">
      <formula>AND($C14="So")</formula>
    </cfRule>
  </conditionalFormatting>
  <conditionalFormatting sqref="K15">
    <cfRule type="expression" dxfId="2397" priority="6199">
      <formula>AND($C15="So")</formula>
    </cfRule>
  </conditionalFormatting>
  <conditionalFormatting sqref="K16">
    <cfRule type="expression" dxfId="2396" priority="6183">
      <formula>AND($C16="So")</formula>
    </cfRule>
  </conditionalFormatting>
  <conditionalFormatting sqref="K17">
    <cfRule type="expression" dxfId="2395" priority="6167">
      <formula>AND($C17="So")</formula>
    </cfRule>
  </conditionalFormatting>
  <conditionalFormatting sqref="K18">
    <cfRule type="expression" dxfId="2394" priority="6151">
      <formula>AND($C18="So")</formula>
    </cfRule>
  </conditionalFormatting>
  <conditionalFormatting sqref="K19">
    <cfRule type="expression" dxfId="2393" priority="6135">
      <formula>AND($C19="So")</formula>
    </cfRule>
  </conditionalFormatting>
  <conditionalFormatting sqref="K20">
    <cfRule type="expression" dxfId="2392" priority="6119">
      <formula>AND($C20="So")</formula>
    </cfRule>
  </conditionalFormatting>
  <conditionalFormatting sqref="K21">
    <cfRule type="expression" dxfId="2391" priority="6103">
      <formula>AND($C21="So")</formula>
    </cfRule>
  </conditionalFormatting>
  <conditionalFormatting sqref="K22">
    <cfRule type="expression" dxfId="2390" priority="6087">
      <formula>AND($C22="So")</formula>
    </cfRule>
  </conditionalFormatting>
  <conditionalFormatting sqref="K23">
    <cfRule type="expression" dxfId="2389" priority="6071">
      <formula>AND($C23="So")</formula>
    </cfRule>
  </conditionalFormatting>
  <conditionalFormatting sqref="K24">
    <cfRule type="expression" dxfId="2388" priority="6055">
      <formula>AND($C24="So")</formula>
    </cfRule>
  </conditionalFormatting>
  <conditionalFormatting sqref="K25">
    <cfRule type="expression" dxfId="2387" priority="6039">
      <formula>AND($C25="So")</formula>
    </cfRule>
  </conditionalFormatting>
  <conditionalFormatting sqref="K26">
    <cfRule type="expression" dxfId="2386" priority="6023">
      <formula>AND($C26="So")</formula>
    </cfRule>
  </conditionalFormatting>
  <conditionalFormatting sqref="K27">
    <cfRule type="expression" dxfId="2385" priority="6007">
      <formula>AND($C27="So")</formula>
    </cfRule>
  </conditionalFormatting>
  <conditionalFormatting sqref="K28">
    <cfRule type="expression" dxfId="2384" priority="5991">
      <formula>AND($C28="So")</formula>
    </cfRule>
  </conditionalFormatting>
  <conditionalFormatting sqref="K29">
    <cfRule type="expression" dxfId="2383" priority="5975">
      <formula>AND($C29="So")</formula>
    </cfRule>
  </conditionalFormatting>
  <conditionalFormatting sqref="K30">
    <cfRule type="expression" dxfId="2382" priority="5959">
      <formula>AND($C30="So")</formula>
    </cfRule>
  </conditionalFormatting>
  <conditionalFormatting sqref="K31">
    <cfRule type="expression" dxfId="2381" priority="5943">
      <formula>AND($C31="So")</formula>
    </cfRule>
  </conditionalFormatting>
  <conditionalFormatting sqref="K32">
    <cfRule type="expression" dxfId="2380" priority="5927">
      <formula>AND($C32="So")</formula>
    </cfRule>
  </conditionalFormatting>
  <conditionalFormatting sqref="K33">
    <cfRule type="expression" dxfId="2379" priority="5911">
      <formula>AND($C33="So")</formula>
    </cfRule>
  </conditionalFormatting>
  <conditionalFormatting sqref="K34">
    <cfRule type="expression" dxfId="2378" priority="5895">
      <formula>AND($C34="So")</formula>
    </cfRule>
  </conditionalFormatting>
  <conditionalFormatting sqref="K35">
    <cfRule type="expression" dxfId="2377" priority="5879">
      <formula>AND($C35="So")</formula>
    </cfRule>
  </conditionalFormatting>
  <conditionalFormatting sqref="K36">
    <cfRule type="expression" dxfId="2376" priority="5863">
      <formula>AND($C36="So")</formula>
    </cfRule>
  </conditionalFormatting>
  <conditionalFormatting sqref="K37">
    <cfRule type="expression" dxfId="2375" priority="5847">
      <formula>AND($C37="So")</formula>
    </cfRule>
  </conditionalFormatting>
  <conditionalFormatting sqref="K38 K364 K69 K396">
    <cfRule type="expression" dxfId="2374" priority="6410">
      <formula>AND($C38="So")</formula>
    </cfRule>
  </conditionalFormatting>
  <conditionalFormatting sqref="K40">
    <cfRule type="expression" dxfId="2373" priority="5831">
      <formula>AND($C40="So")</formula>
    </cfRule>
  </conditionalFormatting>
  <conditionalFormatting sqref="K41">
    <cfRule type="expression" dxfId="2372" priority="5815">
      <formula>AND($C41="So")</formula>
    </cfRule>
  </conditionalFormatting>
  <conditionalFormatting sqref="K42">
    <cfRule type="expression" dxfId="2371" priority="5799">
      <formula>AND($C42="So")</formula>
    </cfRule>
  </conditionalFormatting>
  <conditionalFormatting sqref="K43">
    <cfRule type="expression" dxfId="2370" priority="5783">
      <formula>AND($C43="So")</formula>
    </cfRule>
  </conditionalFormatting>
  <conditionalFormatting sqref="K44">
    <cfRule type="expression" dxfId="2369" priority="5767">
      <formula>AND($C44="So")</formula>
    </cfRule>
  </conditionalFormatting>
  <conditionalFormatting sqref="K45">
    <cfRule type="expression" dxfId="2368" priority="5751">
      <formula>AND($C45="So")</formula>
    </cfRule>
  </conditionalFormatting>
  <conditionalFormatting sqref="K46">
    <cfRule type="expression" dxfId="2367" priority="5735">
      <formula>AND($C46="So")</formula>
    </cfRule>
  </conditionalFormatting>
  <conditionalFormatting sqref="K47">
    <cfRule type="expression" dxfId="2366" priority="5719">
      <formula>AND($C47="So")</formula>
    </cfRule>
  </conditionalFormatting>
  <conditionalFormatting sqref="K48">
    <cfRule type="expression" dxfId="2365" priority="5703">
      <formula>AND($C48="So")</formula>
    </cfRule>
  </conditionalFormatting>
  <conditionalFormatting sqref="K49">
    <cfRule type="expression" dxfId="2364" priority="5687">
      <formula>AND($C49="So")</formula>
    </cfRule>
  </conditionalFormatting>
  <conditionalFormatting sqref="K50">
    <cfRule type="expression" dxfId="2363" priority="5671">
      <formula>AND($C50="So")</formula>
    </cfRule>
  </conditionalFormatting>
  <conditionalFormatting sqref="K51">
    <cfRule type="expression" dxfId="2362" priority="5655">
      <formula>AND($C51="So")</formula>
    </cfRule>
  </conditionalFormatting>
  <conditionalFormatting sqref="K52">
    <cfRule type="expression" dxfId="2361" priority="5639">
      <formula>AND($C52="So")</formula>
    </cfRule>
  </conditionalFormatting>
  <conditionalFormatting sqref="K53">
    <cfRule type="expression" dxfId="2360" priority="5623">
      <formula>AND($C53="So")</formula>
    </cfRule>
  </conditionalFormatting>
  <conditionalFormatting sqref="K54">
    <cfRule type="expression" dxfId="2359" priority="5607">
      <formula>AND($C54="So")</formula>
    </cfRule>
  </conditionalFormatting>
  <conditionalFormatting sqref="K55">
    <cfRule type="expression" dxfId="2358" priority="5591">
      <formula>AND($C55="So")</formula>
    </cfRule>
  </conditionalFormatting>
  <conditionalFormatting sqref="K56">
    <cfRule type="expression" dxfId="2357" priority="5575">
      <formula>AND($C56="So")</formula>
    </cfRule>
  </conditionalFormatting>
  <conditionalFormatting sqref="K57">
    <cfRule type="expression" dxfId="2356" priority="5559">
      <formula>AND($C57="So")</formula>
    </cfRule>
  </conditionalFormatting>
  <conditionalFormatting sqref="K58">
    <cfRule type="expression" dxfId="2355" priority="5543">
      <formula>AND($C58="So")</formula>
    </cfRule>
  </conditionalFormatting>
  <conditionalFormatting sqref="K59">
    <cfRule type="expression" dxfId="2354" priority="5527">
      <formula>AND($C59="So")</formula>
    </cfRule>
  </conditionalFormatting>
  <conditionalFormatting sqref="K60">
    <cfRule type="expression" dxfId="2353" priority="5511">
      <formula>AND($C60="So")</formula>
    </cfRule>
  </conditionalFormatting>
  <conditionalFormatting sqref="K61">
    <cfRule type="expression" dxfId="2352" priority="5495">
      <formula>AND($C61="So")</formula>
    </cfRule>
  </conditionalFormatting>
  <conditionalFormatting sqref="K62">
    <cfRule type="expression" dxfId="2351" priority="5479">
      <formula>AND($C62="So")</formula>
    </cfRule>
  </conditionalFormatting>
  <conditionalFormatting sqref="K63">
    <cfRule type="expression" dxfId="2350" priority="5463">
      <formula>AND($C63="So")</formula>
    </cfRule>
  </conditionalFormatting>
  <conditionalFormatting sqref="K64">
    <cfRule type="expression" dxfId="2349" priority="5447">
      <formula>AND($C64="So")</formula>
    </cfRule>
  </conditionalFormatting>
  <conditionalFormatting sqref="K65">
    <cfRule type="expression" dxfId="2348" priority="5431">
      <formula>AND($C65="So")</formula>
    </cfRule>
  </conditionalFormatting>
  <conditionalFormatting sqref="K66">
    <cfRule type="expression" dxfId="2347" priority="5415">
      <formula>AND($C66="So")</formula>
    </cfRule>
  </conditionalFormatting>
  <conditionalFormatting sqref="K67">
    <cfRule type="expression" dxfId="2346" priority="5399">
      <formula>AND($C67="So")</formula>
    </cfRule>
  </conditionalFormatting>
  <conditionalFormatting sqref="K68">
    <cfRule type="expression" dxfId="2345" priority="5383">
      <formula>AND($C68="So")</formula>
    </cfRule>
  </conditionalFormatting>
  <conditionalFormatting sqref="K71">
    <cfRule type="expression" dxfId="2344" priority="5367">
      <formula>AND($C71="So")</formula>
    </cfRule>
  </conditionalFormatting>
  <conditionalFormatting sqref="K72">
    <cfRule type="expression" dxfId="2343" priority="5351">
      <formula>AND($C72="So")</formula>
    </cfRule>
  </conditionalFormatting>
  <conditionalFormatting sqref="K73">
    <cfRule type="expression" dxfId="2342" priority="5335">
      <formula>AND($C73="So")</formula>
    </cfRule>
  </conditionalFormatting>
  <conditionalFormatting sqref="K74">
    <cfRule type="expression" dxfId="2341" priority="5319">
      <formula>AND($C74="So")</formula>
    </cfRule>
  </conditionalFormatting>
  <conditionalFormatting sqref="K75">
    <cfRule type="expression" dxfId="2340" priority="5303">
      <formula>AND($C75="So")</formula>
    </cfRule>
  </conditionalFormatting>
  <conditionalFormatting sqref="K76">
    <cfRule type="expression" dxfId="2339" priority="5287">
      <formula>AND($C76="So")</formula>
    </cfRule>
  </conditionalFormatting>
  <conditionalFormatting sqref="K77">
    <cfRule type="expression" dxfId="2338" priority="5271">
      <formula>AND($C77="So")</formula>
    </cfRule>
  </conditionalFormatting>
  <conditionalFormatting sqref="K78">
    <cfRule type="expression" dxfId="2337" priority="5255">
      <formula>AND($C78="So")</formula>
    </cfRule>
  </conditionalFormatting>
  <conditionalFormatting sqref="K79">
    <cfRule type="expression" dxfId="2336" priority="5239">
      <formula>AND($C79="So")</formula>
    </cfRule>
  </conditionalFormatting>
  <conditionalFormatting sqref="K80">
    <cfRule type="expression" dxfId="2335" priority="5223">
      <formula>AND($C80="So")</formula>
    </cfRule>
  </conditionalFormatting>
  <conditionalFormatting sqref="K81">
    <cfRule type="expression" dxfId="2334" priority="5207">
      <formula>AND($C81="So")</formula>
    </cfRule>
  </conditionalFormatting>
  <conditionalFormatting sqref="K82">
    <cfRule type="expression" dxfId="2333" priority="5191">
      <formula>AND($C82="So")</formula>
    </cfRule>
  </conditionalFormatting>
  <conditionalFormatting sqref="K83">
    <cfRule type="expression" dxfId="2332" priority="5175">
      <formula>AND($C83="So")</formula>
    </cfRule>
  </conditionalFormatting>
  <conditionalFormatting sqref="K84">
    <cfRule type="expression" dxfId="2331" priority="5159">
      <formula>AND($C84="So")</formula>
    </cfRule>
  </conditionalFormatting>
  <conditionalFormatting sqref="K85">
    <cfRule type="expression" dxfId="2330" priority="5143">
      <formula>AND($C85="So")</formula>
    </cfRule>
  </conditionalFormatting>
  <conditionalFormatting sqref="K86">
    <cfRule type="expression" dxfId="2329" priority="5127">
      <formula>AND($C86="So")</formula>
    </cfRule>
  </conditionalFormatting>
  <conditionalFormatting sqref="K87">
    <cfRule type="expression" dxfId="2328" priority="5111">
      <formula>AND($C87="So")</formula>
    </cfRule>
  </conditionalFormatting>
  <conditionalFormatting sqref="K88">
    <cfRule type="expression" dxfId="2327" priority="5095">
      <formula>AND($C88="So")</formula>
    </cfRule>
  </conditionalFormatting>
  <conditionalFormatting sqref="K89">
    <cfRule type="expression" dxfId="2326" priority="5079">
      <formula>AND($C89="So")</formula>
    </cfRule>
  </conditionalFormatting>
  <conditionalFormatting sqref="K90">
    <cfRule type="expression" dxfId="2325" priority="5063">
      <formula>AND($C90="So")</formula>
    </cfRule>
  </conditionalFormatting>
  <conditionalFormatting sqref="K91">
    <cfRule type="expression" dxfId="2324" priority="5047">
      <formula>AND($C91="So")</formula>
    </cfRule>
  </conditionalFormatting>
  <conditionalFormatting sqref="K92">
    <cfRule type="expression" dxfId="2323" priority="5031">
      <formula>AND($C92="So")</formula>
    </cfRule>
  </conditionalFormatting>
  <conditionalFormatting sqref="K93">
    <cfRule type="expression" dxfId="2322" priority="5015">
      <formula>AND($C93="So")</formula>
    </cfRule>
  </conditionalFormatting>
  <conditionalFormatting sqref="K94">
    <cfRule type="expression" dxfId="2321" priority="4999">
      <formula>AND($C94="So")</formula>
    </cfRule>
  </conditionalFormatting>
  <conditionalFormatting sqref="K95">
    <cfRule type="expression" dxfId="2320" priority="4983">
      <formula>AND($C95="So")</formula>
    </cfRule>
  </conditionalFormatting>
  <conditionalFormatting sqref="K96">
    <cfRule type="expression" dxfId="2319" priority="4967">
      <formula>AND($C96="So")</formula>
    </cfRule>
  </conditionalFormatting>
  <conditionalFormatting sqref="K97">
    <cfRule type="expression" dxfId="2318" priority="4951">
      <formula>AND($C97="So")</formula>
    </cfRule>
  </conditionalFormatting>
  <conditionalFormatting sqref="K98">
    <cfRule type="expression" dxfId="2317" priority="4935">
      <formula>AND($C98="So")</formula>
    </cfRule>
  </conditionalFormatting>
  <conditionalFormatting sqref="K99">
    <cfRule type="expression" dxfId="2316" priority="4919">
      <formula>AND($C99="So")</formula>
    </cfRule>
  </conditionalFormatting>
  <conditionalFormatting sqref="K100">
    <cfRule type="expression" dxfId="2315" priority="4903">
      <formula>AND($C100="So")</formula>
    </cfRule>
  </conditionalFormatting>
  <conditionalFormatting sqref="K101">
    <cfRule type="expression" dxfId="2314" priority="4887">
      <formula>AND($C101="So")</formula>
    </cfRule>
  </conditionalFormatting>
  <conditionalFormatting sqref="K102">
    <cfRule type="expression" dxfId="2313" priority="6406">
      <formula>AND($C102="So")</formula>
    </cfRule>
  </conditionalFormatting>
  <conditionalFormatting sqref="K104">
    <cfRule type="expression" dxfId="2312" priority="4871">
      <formula>AND($C104="So")</formula>
    </cfRule>
  </conditionalFormatting>
  <conditionalFormatting sqref="K105">
    <cfRule type="expression" dxfId="2311" priority="4855">
      <formula>AND($C105="So")</formula>
    </cfRule>
  </conditionalFormatting>
  <conditionalFormatting sqref="K106">
    <cfRule type="expression" dxfId="2310" priority="4839">
      <formula>AND($C106="So")</formula>
    </cfRule>
  </conditionalFormatting>
  <conditionalFormatting sqref="K107">
    <cfRule type="expression" dxfId="2309" priority="4823">
      <formula>AND($C107="So")</formula>
    </cfRule>
  </conditionalFormatting>
  <conditionalFormatting sqref="K108">
    <cfRule type="expression" dxfId="2308" priority="4807">
      <formula>AND($C108="So")</formula>
    </cfRule>
  </conditionalFormatting>
  <conditionalFormatting sqref="K109">
    <cfRule type="expression" dxfId="2307" priority="4791">
      <formula>AND($C109="So")</formula>
    </cfRule>
  </conditionalFormatting>
  <conditionalFormatting sqref="K110">
    <cfRule type="expression" dxfId="2306" priority="4775">
      <formula>AND($C110="So")</formula>
    </cfRule>
  </conditionalFormatting>
  <conditionalFormatting sqref="K111">
    <cfRule type="expression" dxfId="2305" priority="4759">
      <formula>AND($C111="So")</formula>
    </cfRule>
  </conditionalFormatting>
  <conditionalFormatting sqref="K112">
    <cfRule type="expression" dxfId="2304" priority="4743">
      <formula>AND($C112="So")</formula>
    </cfRule>
  </conditionalFormatting>
  <conditionalFormatting sqref="K113">
    <cfRule type="expression" dxfId="2303" priority="4727">
      <formula>AND($C113="So")</formula>
    </cfRule>
  </conditionalFormatting>
  <conditionalFormatting sqref="K114">
    <cfRule type="expression" dxfId="2302" priority="4711">
      <formula>AND($C114="So")</formula>
    </cfRule>
  </conditionalFormatting>
  <conditionalFormatting sqref="K115">
    <cfRule type="expression" dxfId="2301" priority="4695">
      <formula>AND($C115="So")</formula>
    </cfRule>
  </conditionalFormatting>
  <conditionalFormatting sqref="K116">
    <cfRule type="expression" dxfId="2300" priority="4679">
      <formula>AND($C116="So")</formula>
    </cfRule>
  </conditionalFormatting>
  <conditionalFormatting sqref="K117">
    <cfRule type="expression" dxfId="2299" priority="4663">
      <formula>AND($C117="So")</formula>
    </cfRule>
  </conditionalFormatting>
  <conditionalFormatting sqref="K118">
    <cfRule type="expression" dxfId="2298" priority="4647">
      <formula>AND($C118="So")</formula>
    </cfRule>
  </conditionalFormatting>
  <conditionalFormatting sqref="K119">
    <cfRule type="expression" dxfId="2297" priority="4631">
      <formula>AND($C119="So")</formula>
    </cfRule>
  </conditionalFormatting>
  <conditionalFormatting sqref="K120">
    <cfRule type="expression" dxfId="2296" priority="4615">
      <formula>AND($C120="So")</formula>
    </cfRule>
  </conditionalFormatting>
  <conditionalFormatting sqref="K121">
    <cfRule type="expression" dxfId="2295" priority="4599">
      <formula>AND($C121="So")</formula>
    </cfRule>
  </conditionalFormatting>
  <conditionalFormatting sqref="K122">
    <cfRule type="expression" dxfId="2294" priority="4583">
      <formula>AND($C122="So")</formula>
    </cfRule>
  </conditionalFormatting>
  <conditionalFormatting sqref="K123">
    <cfRule type="expression" dxfId="2293" priority="4567">
      <formula>AND($C123="So")</formula>
    </cfRule>
  </conditionalFormatting>
  <conditionalFormatting sqref="K124">
    <cfRule type="expression" dxfId="2292" priority="4551">
      <formula>AND($C124="So")</formula>
    </cfRule>
  </conditionalFormatting>
  <conditionalFormatting sqref="K125">
    <cfRule type="expression" dxfId="2291" priority="4535">
      <formula>AND($C125="So")</formula>
    </cfRule>
  </conditionalFormatting>
  <conditionalFormatting sqref="K126">
    <cfRule type="expression" dxfId="2290" priority="4519">
      <formula>AND($C126="So")</formula>
    </cfRule>
  </conditionalFormatting>
  <conditionalFormatting sqref="K127">
    <cfRule type="expression" dxfId="2289" priority="4503">
      <formula>AND($C127="So")</formula>
    </cfRule>
  </conditionalFormatting>
  <conditionalFormatting sqref="K128">
    <cfRule type="expression" dxfId="2288" priority="4487">
      <formula>AND($C128="So")</formula>
    </cfRule>
  </conditionalFormatting>
  <conditionalFormatting sqref="K129">
    <cfRule type="expression" dxfId="2287" priority="4471">
      <formula>AND($C129="So")</formula>
    </cfRule>
  </conditionalFormatting>
  <conditionalFormatting sqref="K130">
    <cfRule type="expression" dxfId="2286" priority="4455">
      <formula>AND($C130="So")</formula>
    </cfRule>
  </conditionalFormatting>
  <conditionalFormatting sqref="K131">
    <cfRule type="expression" dxfId="2285" priority="4439">
      <formula>AND($C131="So")</formula>
    </cfRule>
  </conditionalFormatting>
  <conditionalFormatting sqref="K132">
    <cfRule type="expression" dxfId="2284" priority="4423">
      <formula>AND($C132="So")</formula>
    </cfRule>
  </conditionalFormatting>
  <conditionalFormatting sqref="K133">
    <cfRule type="expression" dxfId="2283" priority="4407">
      <formula>AND($C133="So")</formula>
    </cfRule>
  </conditionalFormatting>
  <conditionalFormatting sqref="K134">
    <cfRule type="expression" dxfId="2282" priority="6403">
      <formula>AND($C134="So")</formula>
    </cfRule>
  </conditionalFormatting>
  <conditionalFormatting sqref="K136">
    <cfRule type="expression" dxfId="2281" priority="4391">
      <formula>AND($C136="So")</formula>
    </cfRule>
  </conditionalFormatting>
  <conditionalFormatting sqref="K137">
    <cfRule type="expression" dxfId="2280" priority="4375">
      <formula>AND($C137="So")</formula>
    </cfRule>
  </conditionalFormatting>
  <conditionalFormatting sqref="K138">
    <cfRule type="expression" dxfId="2279" priority="4359">
      <formula>AND($C138="So")</formula>
    </cfRule>
  </conditionalFormatting>
  <conditionalFormatting sqref="K139">
    <cfRule type="expression" dxfId="2278" priority="4343">
      <formula>AND($C139="So")</formula>
    </cfRule>
  </conditionalFormatting>
  <conditionalFormatting sqref="K140">
    <cfRule type="expression" dxfId="2277" priority="4327">
      <formula>AND($C140="So")</formula>
    </cfRule>
  </conditionalFormatting>
  <conditionalFormatting sqref="K141">
    <cfRule type="expression" dxfId="2276" priority="4311">
      <formula>AND($C141="So")</formula>
    </cfRule>
  </conditionalFormatting>
  <conditionalFormatting sqref="K142">
    <cfRule type="expression" dxfId="2275" priority="4295">
      <formula>AND($C142="So")</formula>
    </cfRule>
  </conditionalFormatting>
  <conditionalFormatting sqref="K143">
    <cfRule type="expression" dxfId="2274" priority="4279">
      <formula>AND($C143="So")</formula>
    </cfRule>
  </conditionalFormatting>
  <conditionalFormatting sqref="K144">
    <cfRule type="expression" dxfId="2273" priority="4263">
      <formula>AND($C144="So")</formula>
    </cfRule>
  </conditionalFormatting>
  <conditionalFormatting sqref="K145">
    <cfRule type="expression" dxfId="2272" priority="4247">
      <formula>AND($C145="So")</formula>
    </cfRule>
  </conditionalFormatting>
  <conditionalFormatting sqref="K146">
    <cfRule type="expression" dxfId="2271" priority="4231">
      <formula>AND($C146="So")</formula>
    </cfRule>
  </conditionalFormatting>
  <conditionalFormatting sqref="K147">
    <cfRule type="expression" dxfId="2270" priority="4215">
      <formula>AND($C147="So")</formula>
    </cfRule>
  </conditionalFormatting>
  <conditionalFormatting sqref="K148">
    <cfRule type="expression" dxfId="2269" priority="4199">
      <formula>AND($C148="So")</formula>
    </cfRule>
  </conditionalFormatting>
  <conditionalFormatting sqref="K149">
    <cfRule type="expression" dxfId="2268" priority="4183">
      <formula>AND($C149="So")</formula>
    </cfRule>
  </conditionalFormatting>
  <conditionalFormatting sqref="K150">
    <cfRule type="expression" dxfId="2267" priority="4167">
      <formula>AND($C150="So")</formula>
    </cfRule>
  </conditionalFormatting>
  <conditionalFormatting sqref="K151">
    <cfRule type="expression" dxfId="2266" priority="4151">
      <formula>AND($C151="So")</formula>
    </cfRule>
  </conditionalFormatting>
  <conditionalFormatting sqref="K152">
    <cfRule type="expression" dxfId="2265" priority="4135">
      <formula>AND($C152="So")</formula>
    </cfRule>
  </conditionalFormatting>
  <conditionalFormatting sqref="K153">
    <cfRule type="expression" dxfId="2264" priority="4119">
      <formula>AND($C153="So")</formula>
    </cfRule>
  </conditionalFormatting>
  <conditionalFormatting sqref="K154">
    <cfRule type="expression" dxfId="2263" priority="4103">
      <formula>AND($C154="So")</formula>
    </cfRule>
  </conditionalFormatting>
  <conditionalFormatting sqref="K155">
    <cfRule type="expression" dxfId="2262" priority="4087">
      <formula>AND($C155="So")</formula>
    </cfRule>
  </conditionalFormatting>
  <conditionalFormatting sqref="K156">
    <cfRule type="expression" dxfId="2261" priority="4071">
      <formula>AND($C156="So")</formula>
    </cfRule>
  </conditionalFormatting>
  <conditionalFormatting sqref="K157">
    <cfRule type="expression" dxfId="2260" priority="4055">
      <formula>AND($C157="So")</formula>
    </cfRule>
  </conditionalFormatting>
  <conditionalFormatting sqref="K158">
    <cfRule type="expression" dxfId="2259" priority="4039">
      <formula>AND($C158="So")</formula>
    </cfRule>
  </conditionalFormatting>
  <conditionalFormatting sqref="K159">
    <cfRule type="expression" dxfId="2258" priority="4023">
      <formula>AND($C159="So")</formula>
    </cfRule>
  </conditionalFormatting>
  <conditionalFormatting sqref="K160">
    <cfRule type="expression" dxfId="2257" priority="4007">
      <formula>AND($C160="So")</formula>
    </cfRule>
  </conditionalFormatting>
  <conditionalFormatting sqref="K161">
    <cfRule type="expression" dxfId="2256" priority="3991">
      <formula>AND($C161="So")</formula>
    </cfRule>
  </conditionalFormatting>
  <conditionalFormatting sqref="K162">
    <cfRule type="expression" dxfId="2255" priority="3975">
      <formula>AND($C162="So")</formula>
    </cfRule>
  </conditionalFormatting>
  <conditionalFormatting sqref="K163">
    <cfRule type="expression" dxfId="2254" priority="3959">
      <formula>AND($C163="So")</formula>
    </cfRule>
  </conditionalFormatting>
  <conditionalFormatting sqref="K164">
    <cfRule type="expression" dxfId="2253" priority="3943">
      <formula>AND($C164="So")</formula>
    </cfRule>
  </conditionalFormatting>
  <conditionalFormatting sqref="K165">
    <cfRule type="expression" dxfId="2252" priority="3927">
      <formula>AND($C165="So")</formula>
    </cfRule>
  </conditionalFormatting>
  <conditionalFormatting sqref="K166">
    <cfRule type="expression" dxfId="2251" priority="3911">
      <formula>AND($C166="So")</formula>
    </cfRule>
  </conditionalFormatting>
  <conditionalFormatting sqref="K167">
    <cfRule type="expression" dxfId="2250" priority="6400">
      <formula>AND($C167="So")</formula>
    </cfRule>
  </conditionalFormatting>
  <conditionalFormatting sqref="K169">
    <cfRule type="expression" dxfId="2249" priority="3460">
      <formula>AND($C169="So")</formula>
    </cfRule>
  </conditionalFormatting>
  <conditionalFormatting sqref="K170">
    <cfRule type="expression" dxfId="2248" priority="3444">
      <formula>AND($C170="So")</formula>
    </cfRule>
  </conditionalFormatting>
  <conditionalFormatting sqref="K171">
    <cfRule type="expression" dxfId="2247" priority="3428">
      <formula>AND($C171="So")</formula>
    </cfRule>
  </conditionalFormatting>
  <conditionalFormatting sqref="K172">
    <cfRule type="expression" dxfId="2246" priority="3412">
      <formula>AND($C172="So")</formula>
    </cfRule>
  </conditionalFormatting>
  <conditionalFormatting sqref="K173">
    <cfRule type="expression" dxfId="2245" priority="3396">
      <formula>AND($C173="So")</formula>
    </cfRule>
  </conditionalFormatting>
  <conditionalFormatting sqref="K174">
    <cfRule type="expression" dxfId="2244" priority="3380">
      <formula>AND($C174="So")</formula>
    </cfRule>
  </conditionalFormatting>
  <conditionalFormatting sqref="K175">
    <cfRule type="expression" dxfId="2243" priority="3364">
      <formula>AND($C175="So")</formula>
    </cfRule>
  </conditionalFormatting>
  <conditionalFormatting sqref="K176">
    <cfRule type="expression" dxfId="2242" priority="3348">
      <formula>AND($C176="So")</formula>
    </cfRule>
  </conditionalFormatting>
  <conditionalFormatting sqref="K177">
    <cfRule type="expression" dxfId="2241" priority="3332">
      <formula>AND($C177="So")</formula>
    </cfRule>
  </conditionalFormatting>
  <conditionalFormatting sqref="K178">
    <cfRule type="expression" dxfId="2240" priority="3316">
      <formula>AND($C178="So")</formula>
    </cfRule>
  </conditionalFormatting>
  <conditionalFormatting sqref="K179">
    <cfRule type="expression" dxfId="2239" priority="3300">
      <formula>AND($C179="So")</formula>
    </cfRule>
  </conditionalFormatting>
  <conditionalFormatting sqref="K180">
    <cfRule type="expression" dxfId="2238" priority="3284">
      <formula>AND($C180="So")</formula>
    </cfRule>
  </conditionalFormatting>
  <conditionalFormatting sqref="K181">
    <cfRule type="expression" dxfId="2237" priority="3268">
      <formula>AND($C181="So")</formula>
    </cfRule>
  </conditionalFormatting>
  <conditionalFormatting sqref="K182">
    <cfRule type="expression" dxfId="2236" priority="3252">
      <formula>AND($C182="So")</formula>
    </cfRule>
  </conditionalFormatting>
  <conditionalFormatting sqref="K183">
    <cfRule type="expression" dxfId="2235" priority="3236">
      <formula>AND($C183="So")</formula>
    </cfRule>
  </conditionalFormatting>
  <conditionalFormatting sqref="K184">
    <cfRule type="expression" dxfId="2234" priority="3220">
      <formula>AND($C184="So")</formula>
    </cfRule>
  </conditionalFormatting>
  <conditionalFormatting sqref="K185">
    <cfRule type="expression" dxfId="2233" priority="3204">
      <formula>AND($C185="So")</formula>
    </cfRule>
  </conditionalFormatting>
  <conditionalFormatting sqref="K186">
    <cfRule type="expression" dxfId="2232" priority="3188">
      <formula>AND($C186="So")</formula>
    </cfRule>
  </conditionalFormatting>
  <conditionalFormatting sqref="K187">
    <cfRule type="expression" dxfId="2231" priority="3172">
      <formula>AND($C187="So")</formula>
    </cfRule>
  </conditionalFormatting>
  <conditionalFormatting sqref="K188">
    <cfRule type="expression" dxfId="2230" priority="3156">
      <formula>AND($C188="So")</formula>
    </cfRule>
  </conditionalFormatting>
  <conditionalFormatting sqref="K189">
    <cfRule type="expression" dxfId="2229" priority="3140">
      <formula>AND($C189="So")</formula>
    </cfRule>
  </conditionalFormatting>
  <conditionalFormatting sqref="K190">
    <cfRule type="expression" dxfId="2228" priority="3124">
      <formula>AND($C190="So")</formula>
    </cfRule>
  </conditionalFormatting>
  <conditionalFormatting sqref="K191">
    <cfRule type="expression" dxfId="2227" priority="3108">
      <formula>AND($C191="So")</formula>
    </cfRule>
  </conditionalFormatting>
  <conditionalFormatting sqref="K192">
    <cfRule type="expression" dxfId="2226" priority="3092">
      <formula>AND($C192="So")</formula>
    </cfRule>
  </conditionalFormatting>
  <conditionalFormatting sqref="K193">
    <cfRule type="expression" dxfId="2225" priority="3076">
      <formula>AND($C193="So")</formula>
    </cfRule>
  </conditionalFormatting>
  <conditionalFormatting sqref="K194">
    <cfRule type="expression" dxfId="2224" priority="3060">
      <formula>AND($C194="So")</formula>
    </cfRule>
  </conditionalFormatting>
  <conditionalFormatting sqref="K195">
    <cfRule type="expression" dxfId="2223" priority="3044">
      <formula>AND($C195="So")</formula>
    </cfRule>
  </conditionalFormatting>
  <conditionalFormatting sqref="K196">
    <cfRule type="expression" dxfId="2222" priority="3028">
      <formula>AND($C196="So")</formula>
    </cfRule>
  </conditionalFormatting>
  <conditionalFormatting sqref="K197">
    <cfRule type="expression" dxfId="2221" priority="3012">
      <formula>AND($C197="So")</formula>
    </cfRule>
  </conditionalFormatting>
  <conditionalFormatting sqref="K198">
    <cfRule type="expression" dxfId="2220" priority="2996">
      <formula>AND($C198="So")</formula>
    </cfRule>
  </conditionalFormatting>
  <conditionalFormatting sqref="K199">
    <cfRule type="expression" dxfId="2219" priority="6397">
      <formula>AND($C199="So")</formula>
    </cfRule>
  </conditionalFormatting>
  <conditionalFormatting sqref="K201">
    <cfRule type="expression" dxfId="2218" priority="2980">
      <formula>AND($C201="So")</formula>
    </cfRule>
  </conditionalFormatting>
  <conditionalFormatting sqref="K202">
    <cfRule type="expression" dxfId="2217" priority="2964">
      <formula>AND($C202="So")</formula>
    </cfRule>
  </conditionalFormatting>
  <conditionalFormatting sqref="K203">
    <cfRule type="expression" dxfId="2216" priority="2948">
      <formula>AND($C203="So")</formula>
    </cfRule>
  </conditionalFormatting>
  <conditionalFormatting sqref="K204">
    <cfRule type="expression" dxfId="2215" priority="2932">
      <formula>AND($C204="So")</formula>
    </cfRule>
  </conditionalFormatting>
  <conditionalFormatting sqref="K205">
    <cfRule type="expression" dxfId="2214" priority="2916">
      <formula>AND($C205="So")</formula>
    </cfRule>
  </conditionalFormatting>
  <conditionalFormatting sqref="K206">
    <cfRule type="expression" dxfId="2213" priority="2900">
      <formula>AND($C206="So")</formula>
    </cfRule>
  </conditionalFormatting>
  <conditionalFormatting sqref="K207">
    <cfRule type="expression" dxfId="2212" priority="2884">
      <formula>AND($C207="So")</formula>
    </cfRule>
  </conditionalFormatting>
  <conditionalFormatting sqref="K208">
    <cfRule type="expression" dxfId="2211" priority="2868">
      <formula>AND($C208="So")</formula>
    </cfRule>
  </conditionalFormatting>
  <conditionalFormatting sqref="K209">
    <cfRule type="expression" dxfId="2210" priority="2852">
      <formula>AND($C209="So")</formula>
    </cfRule>
  </conditionalFormatting>
  <conditionalFormatting sqref="K210">
    <cfRule type="expression" dxfId="2209" priority="2836">
      <formula>AND($C210="So")</formula>
    </cfRule>
  </conditionalFormatting>
  <conditionalFormatting sqref="K211">
    <cfRule type="expression" dxfId="2208" priority="2820">
      <formula>AND($C211="So")</formula>
    </cfRule>
  </conditionalFormatting>
  <conditionalFormatting sqref="K212">
    <cfRule type="expression" dxfId="2207" priority="2804">
      <formula>AND($C212="So")</formula>
    </cfRule>
  </conditionalFormatting>
  <conditionalFormatting sqref="K213">
    <cfRule type="expression" dxfId="2206" priority="2788">
      <formula>AND($C213="So")</formula>
    </cfRule>
  </conditionalFormatting>
  <conditionalFormatting sqref="K214">
    <cfRule type="expression" dxfId="2205" priority="2772">
      <formula>AND($C214="So")</formula>
    </cfRule>
  </conditionalFormatting>
  <conditionalFormatting sqref="K215">
    <cfRule type="expression" dxfId="2204" priority="2756">
      <formula>AND($C215="So")</formula>
    </cfRule>
  </conditionalFormatting>
  <conditionalFormatting sqref="K216">
    <cfRule type="expression" dxfId="2203" priority="2740">
      <formula>AND($C216="So")</formula>
    </cfRule>
  </conditionalFormatting>
  <conditionalFormatting sqref="K217">
    <cfRule type="expression" dxfId="2202" priority="2724">
      <formula>AND($C217="So")</formula>
    </cfRule>
  </conditionalFormatting>
  <conditionalFormatting sqref="K218">
    <cfRule type="expression" dxfId="2201" priority="2708">
      <formula>AND($C218="So")</formula>
    </cfRule>
  </conditionalFormatting>
  <conditionalFormatting sqref="K219">
    <cfRule type="expression" dxfId="2200" priority="2692">
      <formula>AND($C219="So")</formula>
    </cfRule>
  </conditionalFormatting>
  <conditionalFormatting sqref="K220">
    <cfRule type="expression" dxfId="2199" priority="2676">
      <formula>AND($C220="So")</formula>
    </cfRule>
  </conditionalFormatting>
  <conditionalFormatting sqref="K221">
    <cfRule type="expression" dxfId="2198" priority="2660">
      <formula>AND($C221="So")</formula>
    </cfRule>
  </conditionalFormatting>
  <conditionalFormatting sqref="K222">
    <cfRule type="expression" dxfId="2197" priority="2644">
      <formula>AND($C222="So")</formula>
    </cfRule>
  </conditionalFormatting>
  <conditionalFormatting sqref="K223">
    <cfRule type="expression" dxfId="2196" priority="2628">
      <formula>AND($C223="So")</formula>
    </cfRule>
  </conditionalFormatting>
  <conditionalFormatting sqref="K224">
    <cfRule type="expression" dxfId="2195" priority="2612">
      <formula>AND($C224="So")</formula>
    </cfRule>
  </conditionalFormatting>
  <conditionalFormatting sqref="K225">
    <cfRule type="expression" dxfId="2194" priority="2596">
      <formula>AND($C225="So")</formula>
    </cfRule>
  </conditionalFormatting>
  <conditionalFormatting sqref="K226">
    <cfRule type="expression" dxfId="2193" priority="2580">
      <formula>AND($C226="So")</formula>
    </cfRule>
  </conditionalFormatting>
  <conditionalFormatting sqref="K227">
    <cfRule type="expression" dxfId="2192" priority="2564">
      <formula>AND($C227="So")</formula>
    </cfRule>
  </conditionalFormatting>
  <conditionalFormatting sqref="K228">
    <cfRule type="expression" dxfId="2191" priority="2548">
      <formula>AND($C228="So")</formula>
    </cfRule>
  </conditionalFormatting>
  <conditionalFormatting sqref="K229">
    <cfRule type="expression" dxfId="2190" priority="2532">
      <formula>AND($C229="So")</formula>
    </cfRule>
  </conditionalFormatting>
  <conditionalFormatting sqref="K230">
    <cfRule type="expression" dxfId="2189" priority="2516">
      <formula>AND($C230="So")</formula>
    </cfRule>
  </conditionalFormatting>
  <conditionalFormatting sqref="K231">
    <cfRule type="expression" dxfId="2188" priority="2500">
      <formula>AND($C231="So")</formula>
    </cfRule>
  </conditionalFormatting>
  <conditionalFormatting sqref="K232">
    <cfRule type="expression" dxfId="2187" priority="6394">
      <formula>AND($C232="So")</formula>
    </cfRule>
  </conditionalFormatting>
  <conditionalFormatting sqref="K234">
    <cfRule type="expression" dxfId="2186" priority="2452">
      <formula>AND($C234="So")</formula>
    </cfRule>
  </conditionalFormatting>
  <conditionalFormatting sqref="K235">
    <cfRule type="expression" dxfId="2185" priority="2436">
      <formula>AND($C235="So")</formula>
    </cfRule>
  </conditionalFormatting>
  <conditionalFormatting sqref="K236">
    <cfRule type="expression" dxfId="2184" priority="2420">
      <formula>AND($C236="So")</formula>
    </cfRule>
  </conditionalFormatting>
  <conditionalFormatting sqref="K237">
    <cfRule type="expression" dxfId="2183" priority="2404">
      <formula>AND($C237="So")</formula>
    </cfRule>
  </conditionalFormatting>
  <conditionalFormatting sqref="K238">
    <cfRule type="expression" dxfId="2182" priority="2388">
      <formula>AND($C238="So")</formula>
    </cfRule>
  </conditionalFormatting>
  <conditionalFormatting sqref="K239">
    <cfRule type="expression" dxfId="2181" priority="2372">
      <formula>AND($C239="So")</formula>
    </cfRule>
  </conditionalFormatting>
  <conditionalFormatting sqref="K240">
    <cfRule type="expression" dxfId="2180" priority="2356">
      <formula>AND($C240="So")</formula>
    </cfRule>
  </conditionalFormatting>
  <conditionalFormatting sqref="K241">
    <cfRule type="expression" dxfId="2179" priority="2340">
      <formula>AND($C241="So")</formula>
    </cfRule>
  </conditionalFormatting>
  <conditionalFormatting sqref="K242">
    <cfRule type="expression" dxfId="2178" priority="2324">
      <formula>AND($C242="So")</formula>
    </cfRule>
  </conditionalFormatting>
  <conditionalFormatting sqref="K243">
    <cfRule type="expression" dxfId="2177" priority="2308">
      <formula>AND($C243="So")</formula>
    </cfRule>
  </conditionalFormatting>
  <conditionalFormatting sqref="K244">
    <cfRule type="expression" dxfId="2176" priority="2292">
      <formula>AND($C244="So")</formula>
    </cfRule>
  </conditionalFormatting>
  <conditionalFormatting sqref="K245">
    <cfRule type="expression" dxfId="2175" priority="2276">
      <formula>AND($C245="So")</formula>
    </cfRule>
  </conditionalFormatting>
  <conditionalFormatting sqref="K246">
    <cfRule type="expression" dxfId="2174" priority="2260">
      <formula>AND($C246="So")</formula>
    </cfRule>
  </conditionalFormatting>
  <conditionalFormatting sqref="K247">
    <cfRule type="expression" dxfId="2173" priority="2244">
      <formula>AND($C247="So")</formula>
    </cfRule>
  </conditionalFormatting>
  <conditionalFormatting sqref="K248">
    <cfRule type="expression" dxfId="2172" priority="2228">
      <formula>AND($C248="So")</formula>
    </cfRule>
  </conditionalFormatting>
  <conditionalFormatting sqref="K249">
    <cfRule type="expression" dxfId="2171" priority="2212">
      <formula>AND($C249="So")</formula>
    </cfRule>
  </conditionalFormatting>
  <conditionalFormatting sqref="K250">
    <cfRule type="expression" dxfId="2170" priority="2196">
      <formula>AND($C250="So")</formula>
    </cfRule>
  </conditionalFormatting>
  <conditionalFormatting sqref="K251">
    <cfRule type="expression" dxfId="2169" priority="2180">
      <formula>AND($C251="So")</formula>
    </cfRule>
  </conditionalFormatting>
  <conditionalFormatting sqref="K252">
    <cfRule type="expression" dxfId="2168" priority="2164">
      <formula>AND($C252="So")</formula>
    </cfRule>
  </conditionalFormatting>
  <conditionalFormatting sqref="K253">
    <cfRule type="expression" dxfId="2167" priority="2148">
      <formula>AND($C253="So")</formula>
    </cfRule>
  </conditionalFormatting>
  <conditionalFormatting sqref="K254">
    <cfRule type="expression" dxfId="2166" priority="2132">
      <formula>AND($C254="So")</formula>
    </cfRule>
  </conditionalFormatting>
  <conditionalFormatting sqref="K255">
    <cfRule type="expression" dxfId="2165" priority="2116">
      <formula>AND($C255="So")</formula>
    </cfRule>
  </conditionalFormatting>
  <conditionalFormatting sqref="K256">
    <cfRule type="expression" dxfId="2164" priority="2100">
      <formula>AND($C256="So")</formula>
    </cfRule>
  </conditionalFormatting>
  <conditionalFormatting sqref="K257">
    <cfRule type="expression" dxfId="2163" priority="2084">
      <formula>AND($C257="So")</formula>
    </cfRule>
  </conditionalFormatting>
  <conditionalFormatting sqref="K258">
    <cfRule type="expression" dxfId="2162" priority="2068">
      <formula>AND($C258="So")</formula>
    </cfRule>
  </conditionalFormatting>
  <conditionalFormatting sqref="K259">
    <cfRule type="expression" dxfId="2161" priority="2052">
      <formula>AND($C259="So")</formula>
    </cfRule>
  </conditionalFormatting>
  <conditionalFormatting sqref="K260">
    <cfRule type="expression" dxfId="2160" priority="2036">
      <formula>AND($C260="So")</formula>
    </cfRule>
  </conditionalFormatting>
  <conditionalFormatting sqref="K261">
    <cfRule type="expression" dxfId="2159" priority="2020">
      <formula>AND($C261="So")</formula>
    </cfRule>
  </conditionalFormatting>
  <conditionalFormatting sqref="K262">
    <cfRule type="expression" dxfId="2158" priority="2004">
      <formula>AND($C262="So")</formula>
    </cfRule>
  </conditionalFormatting>
  <conditionalFormatting sqref="K263">
    <cfRule type="expression" dxfId="2157" priority="1988">
      <formula>AND($C263="So")</formula>
    </cfRule>
  </conditionalFormatting>
  <conditionalFormatting sqref="K264">
    <cfRule type="expression" dxfId="2156" priority="1972">
      <formula>AND($C264="So")</formula>
    </cfRule>
  </conditionalFormatting>
  <conditionalFormatting sqref="K265">
    <cfRule type="expression" dxfId="2155" priority="6391">
      <formula>AND($C265="So")</formula>
    </cfRule>
  </conditionalFormatting>
  <conditionalFormatting sqref="K267">
    <cfRule type="expression" dxfId="2154" priority="1956">
      <formula>AND($C267="So")</formula>
    </cfRule>
  </conditionalFormatting>
  <conditionalFormatting sqref="K268">
    <cfRule type="expression" dxfId="2153" priority="1940">
      <formula>AND($C268="So")</formula>
    </cfRule>
  </conditionalFormatting>
  <conditionalFormatting sqref="K269">
    <cfRule type="expression" dxfId="2152" priority="1924">
      <formula>AND($C269="So")</formula>
    </cfRule>
  </conditionalFormatting>
  <conditionalFormatting sqref="K270">
    <cfRule type="expression" dxfId="2151" priority="1908">
      <formula>AND($C270="So")</formula>
    </cfRule>
  </conditionalFormatting>
  <conditionalFormatting sqref="K271">
    <cfRule type="expression" dxfId="2150" priority="1892">
      <formula>AND($C271="So")</formula>
    </cfRule>
  </conditionalFormatting>
  <conditionalFormatting sqref="K272">
    <cfRule type="expression" dxfId="2149" priority="1876">
      <formula>AND($C272="So")</formula>
    </cfRule>
  </conditionalFormatting>
  <conditionalFormatting sqref="K273">
    <cfRule type="expression" dxfId="2148" priority="1860">
      <formula>AND($C273="So")</formula>
    </cfRule>
  </conditionalFormatting>
  <conditionalFormatting sqref="K274">
    <cfRule type="expression" dxfId="2147" priority="1844">
      <formula>AND($C274="So")</formula>
    </cfRule>
  </conditionalFormatting>
  <conditionalFormatting sqref="K275">
    <cfRule type="expression" dxfId="2146" priority="1828">
      <formula>AND($C275="So")</formula>
    </cfRule>
    <cfRule type="expression" dxfId="2145" priority="1826">
      <formula>AND($B275=TODAY())</formula>
    </cfRule>
    <cfRule type="expression" dxfId="2144" priority="1827">
      <formula>AND($C275="Sa")</formula>
    </cfRule>
  </conditionalFormatting>
  <conditionalFormatting sqref="K276">
    <cfRule type="expression" dxfId="2143" priority="1812">
      <formula>AND($C276="So")</formula>
    </cfRule>
    <cfRule type="expression" dxfId="2142" priority="1811">
      <formula>AND($C276="Sa")</formula>
    </cfRule>
    <cfRule type="expression" dxfId="2141" priority="1810">
      <formula>AND($B276=TODAY())</formula>
    </cfRule>
  </conditionalFormatting>
  <conditionalFormatting sqref="K277">
    <cfRule type="expression" dxfId="2140" priority="1794">
      <formula>AND($B277=TODAY())</formula>
    </cfRule>
    <cfRule type="expression" dxfId="2139" priority="1795">
      <formula>AND($C277="Sa")</formula>
    </cfRule>
    <cfRule type="expression" dxfId="2138" priority="1796">
      <formula>AND($C277="So")</formula>
    </cfRule>
  </conditionalFormatting>
  <conditionalFormatting sqref="K278">
    <cfRule type="expression" dxfId="2137" priority="1780">
      <formula>AND($C278="So")</formula>
    </cfRule>
    <cfRule type="expression" dxfId="2136" priority="1779">
      <formula>AND($C278="Sa")</formula>
    </cfRule>
    <cfRule type="expression" dxfId="2135" priority="1778">
      <formula>AND($B278=TODAY())</formula>
    </cfRule>
  </conditionalFormatting>
  <conditionalFormatting sqref="K279">
    <cfRule type="expression" dxfId="2134" priority="1764">
      <formula>AND($C279="So")</formula>
    </cfRule>
    <cfRule type="expression" dxfId="2133" priority="1763">
      <formula>AND($C279="Sa")</formula>
    </cfRule>
    <cfRule type="expression" dxfId="2132" priority="1762">
      <formula>AND($B279=TODAY())</formula>
    </cfRule>
  </conditionalFormatting>
  <conditionalFormatting sqref="K280">
    <cfRule type="expression" dxfId="2131" priority="1748">
      <formula>AND($C280="So")</formula>
    </cfRule>
    <cfRule type="expression" dxfId="2130" priority="1747">
      <formula>AND($C280="Sa")</formula>
    </cfRule>
    <cfRule type="expression" dxfId="2129" priority="1746">
      <formula>AND($B280=TODAY())</formula>
    </cfRule>
  </conditionalFormatting>
  <conditionalFormatting sqref="K281">
    <cfRule type="expression" dxfId="2128" priority="1730">
      <formula>AND($B281=TODAY())</formula>
    </cfRule>
    <cfRule type="expression" dxfId="2127" priority="1731">
      <formula>AND($C281="Sa")</formula>
    </cfRule>
    <cfRule type="expression" dxfId="2126" priority="1732">
      <formula>AND($C281="So")</formula>
    </cfRule>
  </conditionalFormatting>
  <conditionalFormatting sqref="K282">
    <cfRule type="expression" dxfId="2125" priority="1716">
      <formula>AND($C282="So")</formula>
    </cfRule>
    <cfRule type="expression" dxfId="2124" priority="1715">
      <formula>AND($C282="Sa")</formula>
    </cfRule>
    <cfRule type="expression" dxfId="2123" priority="1714">
      <formula>AND($B282=TODAY())</formula>
    </cfRule>
  </conditionalFormatting>
  <conditionalFormatting sqref="K283">
    <cfRule type="expression" dxfId="2122" priority="1699">
      <formula>AND($C283="Sa")</formula>
    </cfRule>
    <cfRule type="expression" dxfId="2121" priority="1700">
      <formula>AND($C283="So")</formula>
    </cfRule>
    <cfRule type="expression" dxfId="2120" priority="1698">
      <formula>AND($B283=TODAY())</formula>
    </cfRule>
  </conditionalFormatting>
  <conditionalFormatting sqref="K284">
    <cfRule type="expression" dxfId="2119" priority="1683">
      <formula>AND($C284="Sa")</formula>
    </cfRule>
    <cfRule type="expression" dxfId="2118" priority="1682">
      <formula>AND($B284=TODAY())</formula>
    </cfRule>
    <cfRule type="expression" dxfId="2117" priority="1684">
      <formula>AND($C284="So")</formula>
    </cfRule>
  </conditionalFormatting>
  <conditionalFormatting sqref="K285">
    <cfRule type="expression" dxfId="2116" priority="1666">
      <formula>AND($B285=TODAY())</formula>
    </cfRule>
    <cfRule type="expression" dxfId="2115" priority="1668">
      <formula>AND($C285="So")</formula>
    </cfRule>
    <cfRule type="expression" dxfId="2114" priority="1667">
      <formula>AND($C285="Sa")</formula>
    </cfRule>
  </conditionalFormatting>
  <conditionalFormatting sqref="K286">
    <cfRule type="expression" dxfId="2113" priority="1651">
      <formula>AND($C286="Sa")</formula>
    </cfRule>
    <cfRule type="expression" dxfId="2112" priority="1650">
      <formula>AND($B286=TODAY())</formula>
    </cfRule>
    <cfRule type="expression" dxfId="2111" priority="1652">
      <formula>AND($C286="So")</formula>
    </cfRule>
  </conditionalFormatting>
  <conditionalFormatting sqref="K287">
    <cfRule type="expression" dxfId="2110" priority="1636">
      <formula>AND($C287="So")</formula>
    </cfRule>
    <cfRule type="expression" dxfId="2109" priority="1635">
      <formula>AND($C287="Sa")</formula>
    </cfRule>
    <cfRule type="expression" dxfId="2108" priority="1634">
      <formula>AND($B287=TODAY())</formula>
    </cfRule>
  </conditionalFormatting>
  <conditionalFormatting sqref="K288">
    <cfRule type="expression" dxfId="2107" priority="1618">
      <formula>AND($B288=TODAY())</formula>
    </cfRule>
    <cfRule type="expression" dxfId="2106" priority="1619">
      <formula>AND($C288="Sa")</formula>
    </cfRule>
    <cfRule type="expression" dxfId="2105" priority="1620">
      <formula>AND($C288="So")</formula>
    </cfRule>
  </conditionalFormatting>
  <conditionalFormatting sqref="K289">
    <cfRule type="expression" dxfId="2104" priority="1603">
      <formula>AND($C289="Sa")</formula>
    </cfRule>
    <cfRule type="expression" dxfId="2103" priority="1602">
      <formula>AND($B289=TODAY())</formula>
    </cfRule>
    <cfRule type="expression" dxfId="2102" priority="1604">
      <formula>AND($C289="So")</formula>
    </cfRule>
  </conditionalFormatting>
  <conditionalFormatting sqref="K290">
    <cfRule type="expression" dxfId="2101" priority="1588">
      <formula>AND($C290="So")</formula>
    </cfRule>
    <cfRule type="expression" dxfId="2100" priority="1587">
      <formula>AND($C290="Sa")</formula>
    </cfRule>
    <cfRule type="expression" dxfId="2099" priority="1586">
      <formula>AND($B290=TODAY())</formula>
    </cfRule>
  </conditionalFormatting>
  <conditionalFormatting sqref="K291">
    <cfRule type="expression" dxfId="2098" priority="1570">
      <formula>AND($B291=TODAY())</formula>
    </cfRule>
    <cfRule type="expression" dxfId="2097" priority="1571">
      <formula>AND($C291="Sa")</formula>
    </cfRule>
    <cfRule type="expression" dxfId="2096" priority="1572">
      <formula>AND($C291="So")</formula>
    </cfRule>
  </conditionalFormatting>
  <conditionalFormatting sqref="K292">
    <cfRule type="expression" dxfId="2095" priority="1556">
      <formula>AND($C292="So")</formula>
    </cfRule>
    <cfRule type="expression" dxfId="2094" priority="1555">
      <formula>AND($C292="Sa")</formula>
    </cfRule>
    <cfRule type="expression" dxfId="2093" priority="1554">
      <formula>AND($B292=TODAY())</formula>
    </cfRule>
  </conditionalFormatting>
  <conditionalFormatting sqref="K293">
    <cfRule type="expression" dxfId="2092" priority="1540">
      <formula>AND($C293="So")</formula>
    </cfRule>
    <cfRule type="expression" dxfId="2091" priority="1538">
      <formula>AND($B293=TODAY())</formula>
    </cfRule>
    <cfRule type="expression" dxfId="2090" priority="1539">
      <formula>AND($C293="Sa")</formula>
    </cfRule>
  </conditionalFormatting>
  <conditionalFormatting sqref="K294">
    <cfRule type="expression" dxfId="2089" priority="1524">
      <formula>AND($C294="So")</formula>
    </cfRule>
    <cfRule type="expression" dxfId="2088" priority="1522">
      <formula>AND($B294=TODAY())</formula>
    </cfRule>
    <cfRule type="expression" dxfId="2087" priority="1523">
      <formula>AND($C294="Sa")</formula>
    </cfRule>
  </conditionalFormatting>
  <conditionalFormatting sqref="K295">
    <cfRule type="expression" dxfId="2086" priority="1508">
      <formula>AND($C295="So")</formula>
    </cfRule>
    <cfRule type="expression" dxfId="2085" priority="1507">
      <formula>AND($C295="Sa")</formula>
    </cfRule>
    <cfRule type="expression" dxfId="2084" priority="1506">
      <formula>AND($B295=TODAY())</formula>
    </cfRule>
  </conditionalFormatting>
  <conditionalFormatting sqref="K296">
    <cfRule type="expression" dxfId="2083" priority="1490">
      <formula>AND($B296=TODAY())</formula>
    </cfRule>
    <cfRule type="expression" dxfId="2082" priority="1491">
      <formula>AND($C296="Sa")</formula>
    </cfRule>
    <cfRule type="expression" dxfId="2081" priority="1492">
      <formula>AND($C296="So")</formula>
    </cfRule>
  </conditionalFormatting>
  <conditionalFormatting sqref="K297">
    <cfRule type="expression" dxfId="2080" priority="6388">
      <formula>AND($C297="So")</formula>
    </cfRule>
  </conditionalFormatting>
  <conditionalFormatting sqref="K299">
    <cfRule type="expression" dxfId="2079" priority="1476">
      <formula>AND($C299="So")</formula>
    </cfRule>
    <cfRule type="expression" dxfId="2078" priority="1474">
      <formula>AND($B299=TODAY())</formula>
    </cfRule>
    <cfRule type="expression" dxfId="2077" priority="1475">
      <formula>AND($C299="Sa")</formula>
    </cfRule>
  </conditionalFormatting>
  <conditionalFormatting sqref="K300">
    <cfRule type="expression" dxfId="2076" priority="1460">
      <formula>AND($C300="So")</formula>
    </cfRule>
    <cfRule type="expression" dxfId="2075" priority="1459">
      <formula>AND($C300="Sa")</formula>
    </cfRule>
    <cfRule type="expression" dxfId="2074" priority="1458">
      <formula>AND($B300=TODAY())</formula>
    </cfRule>
  </conditionalFormatting>
  <conditionalFormatting sqref="K301">
    <cfRule type="expression" dxfId="2073" priority="1428">
      <formula>AND($C301="So")</formula>
    </cfRule>
    <cfRule type="expression" dxfId="2072" priority="1426">
      <formula>AND($B301=TODAY())</formula>
    </cfRule>
    <cfRule type="expression" dxfId="2071" priority="1427">
      <formula>AND($C301="Sa")</formula>
    </cfRule>
  </conditionalFormatting>
  <conditionalFormatting sqref="K302">
    <cfRule type="expression" dxfId="2070" priority="1410">
      <formula>AND($B302=TODAY())</formula>
    </cfRule>
    <cfRule type="expression" dxfId="2069" priority="1412">
      <formula>AND($C302="So")</formula>
    </cfRule>
    <cfRule type="expression" dxfId="2068" priority="1411">
      <formula>AND($C302="Sa")</formula>
    </cfRule>
  </conditionalFormatting>
  <conditionalFormatting sqref="K303">
    <cfRule type="expression" dxfId="2067" priority="1394">
      <formula>AND($B303=TODAY())</formula>
    </cfRule>
    <cfRule type="expression" dxfId="2066" priority="1395">
      <formula>AND($C303="Sa")</formula>
    </cfRule>
    <cfRule type="expression" dxfId="2065" priority="1396">
      <formula>AND($C303="So")</formula>
    </cfRule>
  </conditionalFormatting>
  <conditionalFormatting sqref="K304">
    <cfRule type="expression" dxfId="2064" priority="1378">
      <formula>AND($B304=TODAY())</formula>
    </cfRule>
    <cfRule type="expression" dxfId="2063" priority="1380">
      <formula>AND($C304="So")</formula>
    </cfRule>
    <cfRule type="expression" dxfId="2062" priority="1379">
      <formula>AND($C304="Sa")</formula>
    </cfRule>
  </conditionalFormatting>
  <conditionalFormatting sqref="K305">
    <cfRule type="expression" dxfId="2061" priority="1364">
      <formula>AND($C305="So")</formula>
    </cfRule>
    <cfRule type="expression" dxfId="2060" priority="1363">
      <formula>AND($C305="Sa")</formula>
    </cfRule>
    <cfRule type="expression" dxfId="2059" priority="1362">
      <formula>AND($B305=TODAY())</formula>
    </cfRule>
  </conditionalFormatting>
  <conditionalFormatting sqref="K306">
    <cfRule type="expression" dxfId="2058" priority="1348">
      <formula>AND($C306="So")</formula>
    </cfRule>
    <cfRule type="expression" dxfId="2057" priority="1346">
      <formula>AND($B306=TODAY())</formula>
    </cfRule>
    <cfRule type="expression" dxfId="2056" priority="1347">
      <formula>AND($C306="Sa")</formula>
    </cfRule>
  </conditionalFormatting>
  <conditionalFormatting sqref="K307">
    <cfRule type="expression" dxfId="2055" priority="1332">
      <formula>AND($C307="So")</formula>
    </cfRule>
    <cfRule type="expression" dxfId="2054" priority="1331">
      <formula>AND($C307="Sa")</formula>
    </cfRule>
    <cfRule type="expression" dxfId="2053" priority="1330">
      <formula>AND($B307=TODAY())</formula>
    </cfRule>
  </conditionalFormatting>
  <conditionalFormatting sqref="K308">
    <cfRule type="expression" dxfId="2052" priority="1315">
      <formula>AND($C308="Sa")</formula>
    </cfRule>
    <cfRule type="expression" dxfId="2051" priority="1316">
      <formula>AND($C308="So")</formula>
    </cfRule>
    <cfRule type="expression" dxfId="2050" priority="1314">
      <formula>AND($B308=TODAY())</formula>
    </cfRule>
  </conditionalFormatting>
  <conditionalFormatting sqref="K309">
    <cfRule type="expression" dxfId="2049" priority="1299">
      <formula>AND($C309="Sa")</formula>
    </cfRule>
    <cfRule type="expression" dxfId="2048" priority="1300">
      <formula>AND($C309="So")</formula>
    </cfRule>
    <cfRule type="expression" dxfId="2047" priority="1298">
      <formula>AND($B309=TODAY())</formula>
    </cfRule>
  </conditionalFormatting>
  <conditionalFormatting sqref="K310">
    <cfRule type="expression" dxfId="2046" priority="1283">
      <formula>AND($C310="Sa")</formula>
    </cfRule>
    <cfRule type="expression" dxfId="2045" priority="1282">
      <formula>AND($B310=TODAY())</formula>
    </cfRule>
    <cfRule type="expression" dxfId="2044" priority="1284">
      <formula>AND($C310="So")</formula>
    </cfRule>
  </conditionalFormatting>
  <conditionalFormatting sqref="K311">
    <cfRule type="expression" dxfId="2043" priority="1266">
      <formula>AND($B311=TODAY())</formula>
    </cfRule>
    <cfRule type="expression" dxfId="2042" priority="1267">
      <formula>AND($C311="Sa")</formula>
    </cfRule>
    <cfRule type="expression" dxfId="2041" priority="1268">
      <formula>AND($C311="So")</formula>
    </cfRule>
  </conditionalFormatting>
  <conditionalFormatting sqref="K312">
    <cfRule type="expression" dxfId="2040" priority="1250">
      <formula>AND($B312=TODAY())</formula>
    </cfRule>
    <cfRule type="expression" dxfId="2039" priority="1252">
      <formula>AND($C312="So")</formula>
    </cfRule>
    <cfRule type="expression" dxfId="2038" priority="1251">
      <formula>AND($C312="Sa")</formula>
    </cfRule>
  </conditionalFormatting>
  <conditionalFormatting sqref="K313">
    <cfRule type="expression" dxfId="2037" priority="1235">
      <formula>AND($C313="Sa")</formula>
    </cfRule>
    <cfRule type="expression" dxfId="2036" priority="1236">
      <formula>AND($C313="So")</formula>
    </cfRule>
    <cfRule type="expression" dxfId="2035" priority="1234">
      <formula>AND($B313=TODAY())</formula>
    </cfRule>
  </conditionalFormatting>
  <conditionalFormatting sqref="K314">
    <cfRule type="expression" dxfId="2034" priority="1218">
      <formula>AND($B314=TODAY())</formula>
    </cfRule>
    <cfRule type="expression" dxfId="2033" priority="1219">
      <formula>AND($C314="Sa")</formula>
    </cfRule>
    <cfRule type="expression" dxfId="2032" priority="1220">
      <formula>AND($C314="So")</formula>
    </cfRule>
  </conditionalFormatting>
  <conditionalFormatting sqref="K315">
    <cfRule type="expression" dxfId="2031" priority="1203">
      <formula>AND($C315="Sa")</formula>
    </cfRule>
    <cfRule type="expression" dxfId="2030" priority="1204">
      <formula>AND($C315="So")</formula>
    </cfRule>
    <cfRule type="expression" dxfId="2029" priority="1202">
      <formula>AND($B315=TODAY())</formula>
    </cfRule>
  </conditionalFormatting>
  <conditionalFormatting sqref="K316">
    <cfRule type="expression" dxfId="2028" priority="1186">
      <formula>AND($B316=TODAY())</formula>
    </cfRule>
    <cfRule type="expression" dxfId="2027" priority="1188">
      <formula>AND($C316="So")</formula>
    </cfRule>
    <cfRule type="expression" dxfId="2026" priority="1187">
      <formula>AND($C316="Sa")</formula>
    </cfRule>
  </conditionalFormatting>
  <conditionalFormatting sqref="K317">
    <cfRule type="expression" dxfId="2025" priority="1170">
      <formula>AND($B317=TODAY())</formula>
    </cfRule>
    <cfRule type="expression" dxfId="2024" priority="1172">
      <formula>AND($C317="So")</formula>
    </cfRule>
    <cfRule type="expression" dxfId="2023" priority="1171">
      <formula>AND($C317="Sa")</formula>
    </cfRule>
  </conditionalFormatting>
  <conditionalFormatting sqref="K318">
    <cfRule type="expression" dxfId="2022" priority="1154">
      <formula>AND($B318=TODAY())</formula>
    </cfRule>
    <cfRule type="expression" dxfId="2021" priority="1156">
      <formula>AND($C318="So")</formula>
    </cfRule>
    <cfRule type="expression" dxfId="2020" priority="1155">
      <formula>AND($C318="Sa")</formula>
    </cfRule>
  </conditionalFormatting>
  <conditionalFormatting sqref="K319">
    <cfRule type="expression" dxfId="2019" priority="1140">
      <formula>AND($C319="So")</formula>
    </cfRule>
    <cfRule type="expression" dxfId="2018" priority="1139">
      <formula>AND($C319="Sa")</formula>
    </cfRule>
    <cfRule type="expression" dxfId="2017" priority="1138">
      <formula>AND($B319=TODAY())</formula>
    </cfRule>
  </conditionalFormatting>
  <conditionalFormatting sqref="K320">
    <cfRule type="expression" dxfId="2016" priority="1124">
      <formula>AND($C320="So")</formula>
    </cfRule>
    <cfRule type="expression" dxfId="2015" priority="1123">
      <formula>AND($C320="Sa")</formula>
    </cfRule>
    <cfRule type="expression" dxfId="2014" priority="1122">
      <formula>AND($B320=TODAY())</formula>
    </cfRule>
  </conditionalFormatting>
  <conditionalFormatting sqref="K321">
    <cfRule type="expression" dxfId="2013" priority="1106">
      <formula>AND($B321=TODAY())</formula>
    </cfRule>
    <cfRule type="expression" dxfId="2012" priority="1107">
      <formula>AND($C321="Sa")</formula>
    </cfRule>
    <cfRule type="expression" dxfId="2011" priority="1108">
      <formula>AND($C321="So")</formula>
    </cfRule>
  </conditionalFormatting>
  <conditionalFormatting sqref="K322">
    <cfRule type="expression" dxfId="2010" priority="1091">
      <formula>AND($C322="Sa")</formula>
    </cfRule>
    <cfRule type="expression" dxfId="2009" priority="1090">
      <formula>AND($B322=TODAY())</formula>
    </cfRule>
    <cfRule type="expression" dxfId="2008" priority="1092">
      <formula>AND($C322="So")</formula>
    </cfRule>
  </conditionalFormatting>
  <conditionalFormatting sqref="K323">
    <cfRule type="expression" dxfId="2007" priority="1074">
      <formula>AND($B323=TODAY())</formula>
    </cfRule>
    <cfRule type="expression" dxfId="2006" priority="1075">
      <formula>AND($C323="Sa")</formula>
    </cfRule>
    <cfRule type="expression" dxfId="2005" priority="1076">
      <formula>AND($C323="So")</formula>
    </cfRule>
  </conditionalFormatting>
  <conditionalFormatting sqref="K324">
    <cfRule type="expression" dxfId="2004" priority="1058">
      <formula>AND($B324=TODAY())</formula>
    </cfRule>
    <cfRule type="expression" dxfId="2003" priority="1059">
      <formula>AND($C324="Sa")</formula>
    </cfRule>
    <cfRule type="expression" dxfId="2002" priority="1060">
      <formula>AND($C324="So")</formula>
    </cfRule>
  </conditionalFormatting>
  <conditionalFormatting sqref="K325">
    <cfRule type="expression" dxfId="2001" priority="1044">
      <formula>AND($C325="So")</formula>
    </cfRule>
    <cfRule type="expression" dxfId="2000" priority="1043">
      <formula>AND($C325="Sa")</formula>
    </cfRule>
    <cfRule type="expression" dxfId="1999" priority="1042">
      <formula>AND($B325=TODAY())</formula>
    </cfRule>
  </conditionalFormatting>
  <conditionalFormatting sqref="K326">
    <cfRule type="expression" dxfId="1998" priority="1027">
      <formula>AND($C326="Sa")</formula>
    </cfRule>
    <cfRule type="expression" dxfId="1997" priority="1026">
      <formula>AND($B326=TODAY())</formula>
    </cfRule>
    <cfRule type="expression" dxfId="1996" priority="1028">
      <formula>AND($C326="So")</formula>
    </cfRule>
  </conditionalFormatting>
  <conditionalFormatting sqref="K327">
    <cfRule type="expression" dxfId="1995" priority="1010">
      <formula>AND($B327=TODAY())</formula>
    </cfRule>
    <cfRule type="expression" dxfId="1994" priority="1011">
      <formula>AND($C327="Sa")</formula>
    </cfRule>
    <cfRule type="expression" dxfId="1993" priority="1012">
      <formula>AND($C327="So")</formula>
    </cfRule>
  </conditionalFormatting>
  <conditionalFormatting sqref="K328">
    <cfRule type="expression" dxfId="1992" priority="996">
      <formula>AND($C328="So")</formula>
    </cfRule>
    <cfRule type="expression" dxfId="1991" priority="994">
      <formula>AND($B328=TODAY())</formula>
    </cfRule>
    <cfRule type="expression" dxfId="1990" priority="995">
      <formula>AND($C328="Sa")</formula>
    </cfRule>
  </conditionalFormatting>
  <conditionalFormatting sqref="K329">
    <cfRule type="expression" dxfId="1989" priority="978">
      <formula>AND($B329=TODAY())</formula>
    </cfRule>
    <cfRule type="expression" dxfId="1988" priority="979">
      <formula>AND($C329="Sa")</formula>
    </cfRule>
    <cfRule type="expression" dxfId="1987" priority="980">
      <formula>AND($C329="So")</formula>
    </cfRule>
  </conditionalFormatting>
  <conditionalFormatting sqref="K330">
    <cfRule type="expression" dxfId="1986" priority="6385">
      <formula>AND($C330="So")</formula>
    </cfRule>
  </conditionalFormatting>
  <conditionalFormatting sqref="K332">
    <cfRule type="expression" dxfId="1985" priority="964">
      <formula>AND($C332="So")</formula>
    </cfRule>
    <cfRule type="expression" dxfId="1984" priority="963">
      <formula>AND($C332="Sa")</formula>
    </cfRule>
    <cfRule type="expression" dxfId="1983" priority="962">
      <formula>AND($B332=TODAY())</formula>
    </cfRule>
  </conditionalFormatting>
  <conditionalFormatting sqref="K333">
    <cfRule type="expression" dxfId="1982" priority="948">
      <formula>AND($C333="So")</formula>
    </cfRule>
    <cfRule type="expression" dxfId="1981" priority="947">
      <formula>AND($C333="Sa")</formula>
    </cfRule>
    <cfRule type="expression" dxfId="1980" priority="946">
      <formula>AND($B333=TODAY())</formula>
    </cfRule>
  </conditionalFormatting>
  <conditionalFormatting sqref="K334">
    <cfRule type="expression" dxfId="1979" priority="930">
      <formula>AND($B334=TODAY())</formula>
    </cfRule>
    <cfRule type="expression" dxfId="1978" priority="931">
      <formula>AND($C334="Sa")</formula>
    </cfRule>
    <cfRule type="expression" dxfId="1977" priority="932">
      <formula>AND($C334="So")</formula>
    </cfRule>
  </conditionalFormatting>
  <conditionalFormatting sqref="K335">
    <cfRule type="expression" dxfId="1976" priority="916">
      <formula>AND($C335="So")</formula>
    </cfRule>
    <cfRule type="expression" dxfId="1975" priority="915">
      <formula>AND($C335="Sa")</formula>
    </cfRule>
    <cfRule type="expression" dxfId="1974" priority="914">
      <formula>AND($B335=TODAY())</formula>
    </cfRule>
  </conditionalFormatting>
  <conditionalFormatting sqref="K336">
    <cfRule type="expression" dxfId="1973" priority="900">
      <formula>AND($C336="So")</formula>
    </cfRule>
    <cfRule type="expression" dxfId="1972" priority="899">
      <formula>AND($C336="Sa")</formula>
    </cfRule>
    <cfRule type="expression" dxfId="1971" priority="898">
      <formula>AND($B336=TODAY())</formula>
    </cfRule>
  </conditionalFormatting>
  <conditionalFormatting sqref="K337">
    <cfRule type="expression" dxfId="1970" priority="882">
      <formula>AND($B337=TODAY())</formula>
    </cfRule>
    <cfRule type="expression" dxfId="1969" priority="883">
      <formula>AND($C337="Sa")</formula>
    </cfRule>
    <cfRule type="expression" dxfId="1968" priority="884">
      <formula>AND($C337="So")</formula>
    </cfRule>
  </conditionalFormatting>
  <conditionalFormatting sqref="K338">
    <cfRule type="expression" dxfId="1967" priority="866">
      <formula>AND($B338=TODAY())</formula>
    </cfRule>
    <cfRule type="expression" dxfId="1966" priority="867">
      <formula>AND($C338="Sa")</formula>
    </cfRule>
    <cfRule type="expression" dxfId="1965" priority="868">
      <formula>AND($C338="So")</formula>
    </cfRule>
  </conditionalFormatting>
  <conditionalFormatting sqref="K339">
    <cfRule type="expression" dxfId="1964" priority="850">
      <formula>AND($B339=TODAY())</formula>
    </cfRule>
    <cfRule type="expression" dxfId="1963" priority="851">
      <formula>AND($C339="Sa")</formula>
    </cfRule>
    <cfRule type="expression" dxfId="1962" priority="852">
      <formula>AND($C339="So")</formula>
    </cfRule>
  </conditionalFormatting>
  <conditionalFormatting sqref="K340">
    <cfRule type="expression" dxfId="1961" priority="835">
      <formula>AND($C340="Sa")</formula>
    </cfRule>
    <cfRule type="expression" dxfId="1960" priority="836">
      <formula>AND($C340="So")</formula>
    </cfRule>
    <cfRule type="expression" dxfId="1959" priority="834">
      <formula>AND($B340=TODAY())</formula>
    </cfRule>
  </conditionalFormatting>
  <conditionalFormatting sqref="K341">
    <cfRule type="expression" dxfId="1958" priority="820">
      <formula>AND($C341="So")</formula>
    </cfRule>
    <cfRule type="expression" dxfId="1957" priority="819">
      <formula>AND($C341="Sa")</formula>
    </cfRule>
    <cfRule type="expression" dxfId="1956" priority="818">
      <formula>AND($B341=TODAY())</formula>
    </cfRule>
  </conditionalFormatting>
  <conditionalFormatting sqref="K342">
    <cfRule type="expression" dxfId="1955" priority="804">
      <formula>AND($C342="So")</formula>
    </cfRule>
    <cfRule type="expression" dxfId="1954" priority="802">
      <formula>AND($B342=TODAY())</formula>
    </cfRule>
    <cfRule type="expression" dxfId="1953" priority="803">
      <formula>AND($C342="Sa")</formula>
    </cfRule>
  </conditionalFormatting>
  <conditionalFormatting sqref="K343">
    <cfRule type="expression" dxfId="1952" priority="788">
      <formula>AND($C343="So")</formula>
    </cfRule>
    <cfRule type="expression" dxfId="1951" priority="786">
      <formula>AND($B343=TODAY())</formula>
    </cfRule>
    <cfRule type="expression" dxfId="1950" priority="787">
      <formula>AND($C343="Sa")</formula>
    </cfRule>
  </conditionalFormatting>
  <conditionalFormatting sqref="K344">
    <cfRule type="expression" dxfId="1949" priority="772">
      <formula>AND($C344="So")</formula>
    </cfRule>
    <cfRule type="expression" dxfId="1948" priority="770">
      <formula>AND($B344=TODAY())</formula>
    </cfRule>
    <cfRule type="expression" dxfId="1947" priority="771">
      <formula>AND($C344="Sa")</formula>
    </cfRule>
  </conditionalFormatting>
  <conditionalFormatting sqref="K345">
    <cfRule type="expression" dxfId="1946" priority="755">
      <formula>AND($C345="Sa")</formula>
    </cfRule>
    <cfRule type="expression" dxfId="1945" priority="756">
      <formula>AND($C345="So")</formula>
    </cfRule>
    <cfRule type="expression" dxfId="1944" priority="754">
      <formula>AND($B345=TODAY())</formula>
    </cfRule>
  </conditionalFormatting>
  <conditionalFormatting sqref="K346">
    <cfRule type="expression" dxfId="1943" priority="738">
      <formula>AND($B346=TODAY())</formula>
    </cfRule>
    <cfRule type="expression" dxfId="1942" priority="739">
      <formula>AND($C346="Sa")</formula>
    </cfRule>
    <cfRule type="expression" dxfId="1941" priority="740">
      <formula>AND($C346="So")</formula>
    </cfRule>
  </conditionalFormatting>
  <conditionalFormatting sqref="K347">
    <cfRule type="expression" dxfId="1940" priority="724">
      <formula>AND($C347="So")</formula>
    </cfRule>
    <cfRule type="expression" dxfId="1939" priority="723">
      <formula>AND($C347="Sa")</formula>
    </cfRule>
    <cfRule type="expression" dxfId="1938" priority="722">
      <formula>AND($B347=TODAY())</formula>
    </cfRule>
  </conditionalFormatting>
  <conditionalFormatting sqref="K348">
    <cfRule type="expression" dxfId="1937" priority="708">
      <formula>AND($C348="So")</formula>
    </cfRule>
    <cfRule type="expression" dxfId="1936" priority="707">
      <formula>AND($C348="Sa")</formula>
    </cfRule>
    <cfRule type="expression" dxfId="1935" priority="706">
      <formula>AND($B348=TODAY())</formula>
    </cfRule>
  </conditionalFormatting>
  <conditionalFormatting sqref="K349">
    <cfRule type="expression" dxfId="1934" priority="690">
      <formula>AND($B349=TODAY())</formula>
    </cfRule>
    <cfRule type="expression" dxfId="1933" priority="691">
      <formula>AND($C349="Sa")</formula>
    </cfRule>
    <cfRule type="expression" dxfId="1932" priority="692">
      <formula>AND($C349="So")</formula>
    </cfRule>
  </conditionalFormatting>
  <conditionalFormatting sqref="K350">
    <cfRule type="expression" dxfId="1931" priority="674">
      <formula>AND($B350=TODAY())</formula>
    </cfRule>
    <cfRule type="expression" dxfId="1930" priority="675">
      <formula>AND($C350="Sa")</formula>
    </cfRule>
    <cfRule type="expression" dxfId="1929" priority="676">
      <formula>AND($C350="So")</formula>
    </cfRule>
  </conditionalFormatting>
  <conditionalFormatting sqref="K351">
    <cfRule type="expression" dxfId="1928" priority="659">
      <formula>AND($C351="Sa")</formula>
    </cfRule>
    <cfRule type="expression" dxfId="1927" priority="658">
      <formula>AND($B351=TODAY())</formula>
    </cfRule>
    <cfRule type="expression" dxfId="1926" priority="660">
      <formula>AND($C351="So")</formula>
    </cfRule>
  </conditionalFormatting>
  <conditionalFormatting sqref="K352">
    <cfRule type="expression" dxfId="1925" priority="644">
      <formula>AND($C352="So")</formula>
    </cfRule>
    <cfRule type="expression" dxfId="1924" priority="642">
      <formula>AND($B352=TODAY())</formula>
    </cfRule>
    <cfRule type="expression" dxfId="1923" priority="643">
      <formula>AND($C352="Sa")</formula>
    </cfRule>
  </conditionalFormatting>
  <conditionalFormatting sqref="K353">
    <cfRule type="expression" dxfId="1922" priority="627">
      <formula>AND($C353="Sa")</formula>
    </cfRule>
    <cfRule type="expression" dxfId="1921" priority="628">
      <formula>AND($C353="So")</formula>
    </cfRule>
    <cfRule type="expression" dxfId="1920" priority="626">
      <formula>AND($B353=TODAY())</formula>
    </cfRule>
  </conditionalFormatting>
  <conditionalFormatting sqref="K354">
    <cfRule type="expression" dxfId="1919" priority="612">
      <formula>AND($C354="So")</formula>
    </cfRule>
    <cfRule type="expression" dxfId="1918" priority="610">
      <formula>AND($B354=TODAY())</formula>
    </cfRule>
    <cfRule type="expression" dxfId="1917" priority="611">
      <formula>AND($C354="Sa")</formula>
    </cfRule>
  </conditionalFormatting>
  <conditionalFormatting sqref="K355">
    <cfRule type="expression" dxfId="1916" priority="595">
      <formula>AND($C355="Sa")</formula>
    </cfRule>
    <cfRule type="expression" dxfId="1915" priority="594">
      <formula>AND($B355=TODAY())</formula>
    </cfRule>
    <cfRule type="expression" dxfId="1914" priority="596">
      <formula>AND($C355="So")</formula>
    </cfRule>
  </conditionalFormatting>
  <conditionalFormatting sqref="K356">
    <cfRule type="expression" dxfId="1913" priority="580">
      <formula>AND($C356="So")</formula>
    </cfRule>
    <cfRule type="expression" dxfId="1912" priority="578">
      <formula>AND($B356=TODAY())</formula>
    </cfRule>
    <cfRule type="expression" dxfId="1911" priority="579">
      <formula>AND($C356="Sa")</formula>
    </cfRule>
  </conditionalFormatting>
  <conditionalFormatting sqref="K357">
    <cfRule type="expression" dxfId="1910" priority="564">
      <formula>AND($C357="So")</formula>
    </cfRule>
    <cfRule type="expression" dxfId="1909" priority="563">
      <formula>AND($C357="Sa")</formula>
    </cfRule>
    <cfRule type="expression" dxfId="1908" priority="562">
      <formula>AND($B357=TODAY())</formula>
    </cfRule>
  </conditionalFormatting>
  <conditionalFormatting sqref="K358">
    <cfRule type="expression" dxfId="1907" priority="547">
      <formula>AND($C358="Sa")</formula>
    </cfRule>
    <cfRule type="expression" dxfId="1906" priority="548">
      <formula>AND($C358="So")</formula>
    </cfRule>
    <cfRule type="expression" dxfId="1905" priority="546">
      <formula>AND($B358=TODAY())</formula>
    </cfRule>
  </conditionalFormatting>
  <conditionalFormatting sqref="K359">
    <cfRule type="expression" dxfId="1904" priority="530">
      <formula>AND($B359=TODAY())</formula>
    </cfRule>
    <cfRule type="expression" dxfId="1903" priority="531">
      <formula>AND($C359="Sa")</formula>
    </cfRule>
    <cfRule type="expression" dxfId="1902" priority="532">
      <formula>AND($C359="So")</formula>
    </cfRule>
  </conditionalFormatting>
  <conditionalFormatting sqref="K360">
    <cfRule type="expression" dxfId="1901" priority="514">
      <formula>AND($B360=TODAY())</formula>
    </cfRule>
    <cfRule type="expression" dxfId="1900" priority="516">
      <formula>AND($C360="So")</formula>
    </cfRule>
    <cfRule type="expression" dxfId="1899" priority="515">
      <formula>AND($C360="Sa")</formula>
    </cfRule>
  </conditionalFormatting>
  <conditionalFormatting sqref="K361">
    <cfRule type="expression" dxfId="1898" priority="499">
      <formula>AND($C361="Sa")</formula>
    </cfRule>
    <cfRule type="expression" dxfId="1897" priority="498">
      <formula>AND($B361=TODAY())</formula>
    </cfRule>
    <cfRule type="expression" dxfId="1896" priority="500">
      <formula>AND($C361="So")</formula>
    </cfRule>
  </conditionalFormatting>
  <conditionalFormatting sqref="K362">
    <cfRule type="expression" dxfId="1895" priority="6382">
      <formula>AND($C362="So")</formula>
    </cfRule>
  </conditionalFormatting>
  <conditionalFormatting sqref="K365">
    <cfRule type="expression" dxfId="1894" priority="483">
      <formula>AND($C365="Sa")</formula>
    </cfRule>
    <cfRule type="expression" dxfId="1893" priority="484">
      <formula>AND($C365="So")</formula>
    </cfRule>
    <cfRule type="expression" dxfId="1892" priority="482">
      <formula>AND($B365=TODAY())</formula>
    </cfRule>
  </conditionalFormatting>
  <conditionalFormatting sqref="K366">
    <cfRule type="expression" dxfId="1891" priority="466">
      <formula>AND($B366=TODAY())</formula>
    </cfRule>
    <cfRule type="expression" dxfId="1890" priority="467">
      <formula>AND($C366="Sa")</formula>
    </cfRule>
    <cfRule type="expression" dxfId="1889" priority="468">
      <formula>AND($C366="So")</formula>
    </cfRule>
  </conditionalFormatting>
  <conditionalFormatting sqref="K367">
    <cfRule type="expression" dxfId="1888" priority="450">
      <formula>AND($B367=TODAY())</formula>
    </cfRule>
    <cfRule type="expression" dxfId="1887" priority="451">
      <formula>AND($C367="Sa")</formula>
    </cfRule>
    <cfRule type="expression" dxfId="1886" priority="452">
      <formula>AND($C367="So")</formula>
    </cfRule>
  </conditionalFormatting>
  <conditionalFormatting sqref="K368">
    <cfRule type="expression" dxfId="1885" priority="436">
      <formula>AND($C368="So")</formula>
    </cfRule>
    <cfRule type="expression" dxfId="1884" priority="434">
      <formula>AND($B368=TODAY())</formula>
    </cfRule>
    <cfRule type="expression" dxfId="1883" priority="435">
      <formula>AND($C368="Sa")</formula>
    </cfRule>
  </conditionalFormatting>
  <conditionalFormatting sqref="K369">
    <cfRule type="expression" dxfId="1882" priority="418">
      <formula>AND($B369=TODAY())</formula>
    </cfRule>
    <cfRule type="expression" dxfId="1881" priority="419">
      <formula>AND($C369="Sa")</formula>
    </cfRule>
    <cfRule type="expression" dxfId="1880" priority="420">
      <formula>AND($C369="So")</formula>
    </cfRule>
  </conditionalFormatting>
  <conditionalFormatting sqref="K370">
    <cfRule type="expression" dxfId="1879" priority="402">
      <formula>AND($B370=TODAY())</formula>
    </cfRule>
    <cfRule type="expression" dxfId="1878" priority="403">
      <formula>AND($C370="Sa")</formula>
    </cfRule>
    <cfRule type="expression" dxfId="1877" priority="404">
      <formula>AND($C370="So")</formula>
    </cfRule>
  </conditionalFormatting>
  <conditionalFormatting sqref="K371">
    <cfRule type="expression" dxfId="1876" priority="388">
      <formula>AND($C371="So")</formula>
    </cfRule>
    <cfRule type="expression" dxfId="1875" priority="386">
      <formula>AND($B371=TODAY())</formula>
    </cfRule>
    <cfRule type="expression" dxfId="1874" priority="387">
      <formula>AND($C371="Sa")</formula>
    </cfRule>
  </conditionalFormatting>
  <conditionalFormatting sqref="K372">
    <cfRule type="expression" dxfId="1873" priority="370">
      <formula>AND($B372=TODAY())</formula>
    </cfRule>
    <cfRule type="expression" dxfId="1872" priority="371">
      <formula>AND($C372="Sa")</formula>
    </cfRule>
    <cfRule type="expression" dxfId="1871" priority="372">
      <formula>AND($C372="So")</formula>
    </cfRule>
  </conditionalFormatting>
  <conditionalFormatting sqref="K373">
    <cfRule type="expression" dxfId="1870" priority="356">
      <formula>AND($C373="So")</formula>
    </cfRule>
    <cfRule type="expression" dxfId="1869" priority="355">
      <formula>AND($C373="Sa")</formula>
    </cfRule>
    <cfRule type="expression" dxfId="1868" priority="354">
      <formula>AND($B373=TODAY())</formula>
    </cfRule>
  </conditionalFormatting>
  <conditionalFormatting sqref="K374">
    <cfRule type="expression" dxfId="1867" priority="339">
      <formula>AND($C374="Sa")</formula>
    </cfRule>
    <cfRule type="expression" dxfId="1866" priority="340">
      <formula>AND($C374="So")</formula>
    </cfRule>
    <cfRule type="expression" dxfId="1865" priority="338">
      <formula>AND($B374=TODAY())</formula>
    </cfRule>
  </conditionalFormatting>
  <conditionalFormatting sqref="K375">
    <cfRule type="expression" dxfId="1864" priority="324">
      <formula>AND($C375="So")</formula>
    </cfRule>
    <cfRule type="expression" dxfId="1863" priority="323">
      <formula>AND($C375="Sa")</formula>
    </cfRule>
    <cfRule type="expression" dxfId="1862" priority="322">
      <formula>AND($B375=TODAY())</formula>
    </cfRule>
  </conditionalFormatting>
  <conditionalFormatting sqref="K376">
    <cfRule type="expression" dxfId="1861" priority="307">
      <formula>AND($C376="Sa")</formula>
    </cfRule>
    <cfRule type="expression" dxfId="1860" priority="308">
      <formula>AND($C376="So")</formula>
    </cfRule>
    <cfRule type="expression" dxfId="1859" priority="306">
      <formula>AND($B376=TODAY())</formula>
    </cfRule>
  </conditionalFormatting>
  <conditionalFormatting sqref="K377">
    <cfRule type="expression" dxfId="1858" priority="292">
      <formula>AND($C377="So")</formula>
    </cfRule>
    <cfRule type="expression" dxfId="1857" priority="291">
      <formula>AND($C377="Sa")</formula>
    </cfRule>
    <cfRule type="expression" dxfId="1856" priority="290">
      <formula>AND($B377=TODAY())</formula>
    </cfRule>
  </conditionalFormatting>
  <conditionalFormatting sqref="K378">
    <cfRule type="expression" dxfId="1855" priority="274">
      <formula>AND($B378=TODAY())</formula>
    </cfRule>
    <cfRule type="expression" dxfId="1854" priority="276">
      <formula>AND($C378="So")</formula>
    </cfRule>
    <cfRule type="expression" dxfId="1853" priority="275">
      <formula>AND($C378="Sa")</formula>
    </cfRule>
  </conditionalFormatting>
  <conditionalFormatting sqref="K379">
    <cfRule type="expression" dxfId="1852" priority="260">
      <formula>AND($C379="So")</formula>
    </cfRule>
    <cfRule type="expression" dxfId="1851" priority="258">
      <formula>AND($B379=TODAY())</formula>
    </cfRule>
    <cfRule type="expression" dxfId="1850" priority="259">
      <formula>AND($C379="Sa")</formula>
    </cfRule>
  </conditionalFormatting>
  <conditionalFormatting sqref="K380">
    <cfRule type="expression" dxfId="1849" priority="243">
      <formula>AND($C380="Sa")</formula>
    </cfRule>
    <cfRule type="expression" dxfId="1848" priority="242">
      <formula>AND($B380=TODAY())</formula>
    </cfRule>
    <cfRule type="expression" dxfId="1847" priority="244">
      <formula>AND($C380="So")</formula>
    </cfRule>
  </conditionalFormatting>
  <conditionalFormatting sqref="K381">
    <cfRule type="expression" dxfId="1846" priority="227">
      <formula>AND($C381="Sa")</formula>
    </cfRule>
    <cfRule type="expression" dxfId="1845" priority="228">
      <formula>AND($C381="So")</formula>
    </cfRule>
    <cfRule type="expression" dxfId="1844" priority="226">
      <formula>AND($B381=TODAY())</formula>
    </cfRule>
  </conditionalFormatting>
  <conditionalFormatting sqref="K382">
    <cfRule type="expression" dxfId="1843" priority="212">
      <formula>AND($C382="So")</formula>
    </cfRule>
    <cfRule type="expression" dxfId="1842" priority="211">
      <formula>AND($C382="Sa")</formula>
    </cfRule>
    <cfRule type="expression" dxfId="1841" priority="210">
      <formula>AND($B382=TODAY())</formula>
    </cfRule>
  </conditionalFormatting>
  <conditionalFormatting sqref="K383">
    <cfRule type="expression" dxfId="1840" priority="195">
      <formula>AND($C383="Sa")</formula>
    </cfRule>
    <cfRule type="expression" dxfId="1839" priority="194">
      <formula>AND($B383=TODAY())</formula>
    </cfRule>
    <cfRule type="expression" dxfId="1838" priority="196">
      <formula>AND($C383="So")</formula>
    </cfRule>
  </conditionalFormatting>
  <conditionalFormatting sqref="K384">
    <cfRule type="expression" dxfId="1837" priority="179">
      <formula>AND($C384="Sa")</formula>
    </cfRule>
    <cfRule type="expression" dxfId="1836" priority="178">
      <formula>AND($B384=TODAY())</formula>
    </cfRule>
    <cfRule type="expression" dxfId="1835" priority="180">
      <formula>AND($C384="So")</formula>
    </cfRule>
  </conditionalFormatting>
  <conditionalFormatting sqref="K385">
    <cfRule type="expression" dxfId="1834" priority="162">
      <formula>AND($B385=TODAY())</formula>
    </cfRule>
    <cfRule type="expression" dxfId="1833" priority="163">
      <formula>AND($C385="Sa")</formula>
    </cfRule>
    <cfRule type="expression" dxfId="1832" priority="164">
      <formula>AND($C385="So")</formula>
    </cfRule>
  </conditionalFormatting>
  <conditionalFormatting sqref="K386">
    <cfRule type="expression" dxfId="1831" priority="147">
      <formula>AND($C386="Sa")</formula>
    </cfRule>
    <cfRule type="expression" dxfId="1830" priority="146">
      <formula>AND($B386=TODAY())</formula>
    </cfRule>
    <cfRule type="expression" dxfId="1829" priority="148">
      <formula>AND($C386="So")</formula>
    </cfRule>
  </conditionalFormatting>
  <conditionalFormatting sqref="K387">
    <cfRule type="expression" dxfId="1828" priority="130">
      <formula>AND($B387=TODAY())</formula>
    </cfRule>
    <cfRule type="expression" dxfId="1827" priority="132">
      <formula>AND($C387="So")</formula>
    </cfRule>
    <cfRule type="expression" dxfId="1826" priority="131">
      <formula>AND($C387="Sa")</formula>
    </cfRule>
  </conditionalFormatting>
  <conditionalFormatting sqref="K388">
    <cfRule type="expression" dxfId="1825" priority="115">
      <formula>AND($C388="Sa")</formula>
    </cfRule>
    <cfRule type="expression" dxfId="1824" priority="114">
      <formula>AND($B388=TODAY())</formula>
    </cfRule>
    <cfRule type="expression" dxfId="1823" priority="116">
      <formula>AND($C388="So")</formula>
    </cfRule>
  </conditionalFormatting>
  <conditionalFormatting sqref="K389">
    <cfRule type="expression" dxfId="1822" priority="84">
      <formula>AND($C389="So")</formula>
    </cfRule>
    <cfRule type="expression" dxfId="1821" priority="83">
      <formula>AND($C389="Sa")</formula>
    </cfRule>
    <cfRule type="expression" dxfId="1820" priority="82">
      <formula>AND($B389=TODAY())</formula>
    </cfRule>
  </conditionalFormatting>
  <conditionalFormatting sqref="K390">
    <cfRule type="expression" dxfId="1819" priority="67">
      <formula>AND($C390="Sa")</formula>
    </cfRule>
    <cfRule type="expression" dxfId="1818" priority="66">
      <formula>AND($B390=TODAY())</formula>
    </cfRule>
    <cfRule type="expression" dxfId="1817" priority="68">
      <formula>AND($C390="So")</formula>
    </cfRule>
  </conditionalFormatting>
  <conditionalFormatting sqref="K391">
    <cfRule type="expression" dxfId="1816" priority="51">
      <formula>AND($C391="Sa")</formula>
    </cfRule>
    <cfRule type="expression" dxfId="1815" priority="50">
      <formula>AND($B391=TODAY())</formula>
    </cfRule>
    <cfRule type="expression" dxfId="1814" priority="52">
      <formula>AND($C391="So")</formula>
    </cfRule>
  </conditionalFormatting>
  <conditionalFormatting sqref="K392">
    <cfRule type="expression" dxfId="1813" priority="35">
      <formula>AND($C392="Sa")</formula>
    </cfRule>
    <cfRule type="expression" dxfId="1812" priority="36">
      <formula>AND($C392="So")</formula>
    </cfRule>
    <cfRule type="expression" dxfId="1811" priority="34">
      <formula>AND($B392=TODAY())</formula>
    </cfRule>
  </conditionalFormatting>
  <conditionalFormatting sqref="K393">
    <cfRule type="expression" dxfId="1810" priority="20">
      <formula>AND($C393="So")</formula>
    </cfRule>
    <cfRule type="expression" dxfId="1809" priority="18">
      <formula>AND($B393=TODAY())</formula>
    </cfRule>
    <cfRule type="expression" dxfId="1808" priority="19">
      <formula>AND($C393="Sa")</formula>
    </cfRule>
  </conditionalFormatting>
  <conditionalFormatting sqref="K394">
    <cfRule type="expression" dxfId="1807" priority="2">
      <formula>AND($B394=TODAY())</formula>
    </cfRule>
    <cfRule type="expression" dxfId="1806" priority="3">
      <formula>AND($C394="Sa")</formula>
    </cfRule>
    <cfRule type="expression" dxfId="1805" priority="4">
      <formula>AND($C394="So")</formula>
    </cfRule>
  </conditionalFormatting>
  <conditionalFormatting sqref="K395">
    <cfRule type="expression" dxfId="1804" priority="6379">
      <formula>AND($C395="So")</formula>
    </cfRule>
  </conditionalFormatting>
  <conditionalFormatting sqref="L7">
    <cfRule type="expression" dxfId="1803" priority="6330">
      <formula>AND($C7="So")</formula>
    </cfRule>
  </conditionalFormatting>
  <conditionalFormatting sqref="L8">
    <cfRule type="expression" dxfId="1802" priority="6314">
      <formula>AND($C8="So")</formula>
    </cfRule>
  </conditionalFormatting>
  <conditionalFormatting sqref="L9">
    <cfRule type="expression" dxfId="1801" priority="6298">
      <formula>AND($C9="So")</formula>
    </cfRule>
  </conditionalFormatting>
  <conditionalFormatting sqref="L10">
    <cfRule type="expression" dxfId="1800" priority="6282">
      <formula>AND($C10="So")</formula>
    </cfRule>
  </conditionalFormatting>
  <conditionalFormatting sqref="L11">
    <cfRule type="expression" dxfId="1799" priority="6266">
      <formula>AND($C11="So")</formula>
    </cfRule>
  </conditionalFormatting>
  <conditionalFormatting sqref="L12">
    <cfRule type="expression" dxfId="1798" priority="6250">
      <formula>AND($C12="So")</formula>
    </cfRule>
  </conditionalFormatting>
  <conditionalFormatting sqref="L13">
    <cfRule type="expression" dxfId="1797" priority="6234">
      <formula>AND($C13="So")</formula>
    </cfRule>
  </conditionalFormatting>
  <conditionalFormatting sqref="L14">
    <cfRule type="expression" dxfId="1796" priority="6218">
      <formula>AND($C14="So")</formula>
    </cfRule>
  </conditionalFormatting>
  <conditionalFormatting sqref="L15">
    <cfRule type="expression" dxfId="1795" priority="6202">
      <formula>AND($C15="So")</formula>
    </cfRule>
  </conditionalFormatting>
  <conditionalFormatting sqref="L16">
    <cfRule type="expression" dxfId="1794" priority="6186">
      <formula>AND($C16="So")</formula>
    </cfRule>
  </conditionalFormatting>
  <conditionalFormatting sqref="L17">
    <cfRule type="expression" dxfId="1793" priority="6170">
      <formula>AND($C17="So")</formula>
    </cfRule>
  </conditionalFormatting>
  <conditionalFormatting sqref="L18">
    <cfRule type="expression" dxfId="1792" priority="6154">
      <formula>AND($C18="So")</formula>
    </cfRule>
  </conditionalFormatting>
  <conditionalFormatting sqref="L19">
    <cfRule type="expression" dxfId="1791" priority="6138">
      <formula>AND($C19="So")</formula>
    </cfRule>
  </conditionalFormatting>
  <conditionalFormatting sqref="L20">
    <cfRule type="expression" dxfId="1790" priority="6122">
      <formula>AND($C20="So")</formula>
    </cfRule>
  </conditionalFormatting>
  <conditionalFormatting sqref="L21">
    <cfRule type="expression" dxfId="1789" priority="6106">
      <formula>AND($C21="So")</formula>
    </cfRule>
  </conditionalFormatting>
  <conditionalFormatting sqref="L22">
    <cfRule type="expression" dxfId="1788" priority="6090">
      <formula>AND($C22="So")</formula>
    </cfRule>
  </conditionalFormatting>
  <conditionalFormatting sqref="L23">
    <cfRule type="expression" dxfId="1787" priority="6074">
      <formula>AND($C23="So")</formula>
    </cfRule>
  </conditionalFormatting>
  <conditionalFormatting sqref="L24">
    <cfRule type="expression" dxfId="1786" priority="6058">
      <formula>AND($C24="So")</formula>
    </cfRule>
  </conditionalFormatting>
  <conditionalFormatting sqref="L25">
    <cfRule type="expression" dxfId="1785" priority="6042">
      <formula>AND($C25="So")</formula>
    </cfRule>
  </conditionalFormatting>
  <conditionalFormatting sqref="L26">
    <cfRule type="expression" dxfId="1784" priority="6026">
      <formula>AND($C26="So")</formula>
    </cfRule>
  </conditionalFormatting>
  <conditionalFormatting sqref="L27">
    <cfRule type="expression" dxfId="1783" priority="6010">
      <formula>AND($C27="So")</formula>
    </cfRule>
  </conditionalFormatting>
  <conditionalFormatting sqref="L28">
    <cfRule type="expression" dxfId="1782" priority="5994">
      <formula>AND($C28="So")</formula>
    </cfRule>
  </conditionalFormatting>
  <conditionalFormatting sqref="L29">
    <cfRule type="expression" dxfId="1781" priority="5978">
      <formula>AND($C29="So")</formula>
    </cfRule>
  </conditionalFormatting>
  <conditionalFormatting sqref="L30">
    <cfRule type="expression" dxfId="1780" priority="5962">
      <formula>AND($C30="So")</formula>
    </cfRule>
  </conditionalFormatting>
  <conditionalFormatting sqref="L31">
    <cfRule type="expression" dxfId="1779" priority="5946">
      <formula>AND($C31="So")</formula>
    </cfRule>
  </conditionalFormatting>
  <conditionalFormatting sqref="L32">
    <cfRule type="expression" dxfId="1778" priority="5930">
      <formula>AND($C32="So")</formula>
    </cfRule>
  </conditionalFormatting>
  <conditionalFormatting sqref="L33">
    <cfRule type="expression" dxfId="1777" priority="5914">
      <formula>AND($C33="So")</formula>
    </cfRule>
  </conditionalFormatting>
  <conditionalFormatting sqref="L34">
    <cfRule type="expression" dxfId="1776" priority="5898">
      <formula>AND($C34="So")</formula>
    </cfRule>
  </conditionalFormatting>
  <conditionalFormatting sqref="L35">
    <cfRule type="expression" dxfId="1775" priority="5882">
      <formula>AND($C35="So")</formula>
    </cfRule>
  </conditionalFormatting>
  <conditionalFormatting sqref="L36">
    <cfRule type="expression" dxfId="1774" priority="5866">
      <formula>AND($C36="So")</formula>
    </cfRule>
  </conditionalFormatting>
  <conditionalFormatting sqref="L37">
    <cfRule type="expression" dxfId="1773" priority="5850">
      <formula>AND($C37="So")</formula>
    </cfRule>
  </conditionalFormatting>
  <conditionalFormatting sqref="L38 L364 L69 L396">
    <cfRule type="expression" dxfId="1772" priority="6451">
      <formula>AND($C38="So")</formula>
    </cfRule>
  </conditionalFormatting>
  <conditionalFormatting sqref="L40">
    <cfRule type="expression" dxfId="1771" priority="5834">
      <formula>AND($C40="So")</formula>
    </cfRule>
  </conditionalFormatting>
  <conditionalFormatting sqref="L41">
    <cfRule type="expression" dxfId="1770" priority="5818">
      <formula>AND($C41="So")</formula>
    </cfRule>
  </conditionalFormatting>
  <conditionalFormatting sqref="L42">
    <cfRule type="expression" dxfId="1769" priority="5802">
      <formula>AND($C42="So")</formula>
    </cfRule>
  </conditionalFormatting>
  <conditionalFormatting sqref="L43">
    <cfRule type="expression" dxfId="1768" priority="5786">
      <formula>AND($C43="So")</formula>
    </cfRule>
  </conditionalFormatting>
  <conditionalFormatting sqref="L44">
    <cfRule type="expression" dxfId="1767" priority="5770">
      <formula>AND($C44="So")</formula>
    </cfRule>
  </conditionalFormatting>
  <conditionalFormatting sqref="L45">
    <cfRule type="expression" dxfId="1766" priority="5754">
      <formula>AND($C45="So")</formula>
    </cfRule>
  </conditionalFormatting>
  <conditionalFormatting sqref="L46">
    <cfRule type="expression" dxfId="1765" priority="5738">
      <formula>AND($C46="So")</formula>
    </cfRule>
  </conditionalFormatting>
  <conditionalFormatting sqref="L47">
    <cfRule type="expression" dxfId="1764" priority="5722">
      <formula>AND($C47="So")</formula>
    </cfRule>
  </conditionalFormatting>
  <conditionalFormatting sqref="L48">
    <cfRule type="expression" dxfId="1763" priority="5706">
      <formula>AND($C48="So")</formula>
    </cfRule>
  </conditionalFormatting>
  <conditionalFormatting sqref="L49">
    <cfRule type="expression" dxfId="1762" priority="5690">
      <formula>AND($C49="So")</formula>
    </cfRule>
  </conditionalFormatting>
  <conditionalFormatting sqref="L50">
    <cfRule type="expression" dxfId="1761" priority="5674">
      <formula>AND($C50="So")</formula>
    </cfRule>
  </conditionalFormatting>
  <conditionalFormatting sqref="L51">
    <cfRule type="expression" dxfId="1760" priority="5658">
      <formula>AND($C51="So")</formula>
    </cfRule>
  </conditionalFormatting>
  <conditionalFormatting sqref="L52">
    <cfRule type="expression" dxfId="1759" priority="5642">
      <formula>AND($C52="So")</formula>
    </cfRule>
  </conditionalFormatting>
  <conditionalFormatting sqref="L53">
    <cfRule type="expression" dxfId="1758" priority="5626">
      <formula>AND($C53="So")</formula>
    </cfRule>
  </conditionalFormatting>
  <conditionalFormatting sqref="L54">
    <cfRule type="expression" dxfId="1757" priority="5610">
      <formula>AND($C54="So")</formula>
    </cfRule>
  </conditionalFormatting>
  <conditionalFormatting sqref="L55">
    <cfRule type="expression" dxfId="1756" priority="5594">
      <formula>AND($C55="So")</formula>
    </cfRule>
  </conditionalFormatting>
  <conditionalFormatting sqref="L56">
    <cfRule type="expression" dxfId="1755" priority="5578">
      <formula>AND($C56="So")</formula>
    </cfRule>
  </conditionalFormatting>
  <conditionalFormatting sqref="L57">
    <cfRule type="expression" dxfId="1754" priority="5562">
      <formula>AND($C57="So")</formula>
    </cfRule>
  </conditionalFormatting>
  <conditionalFormatting sqref="L58">
    <cfRule type="expression" dxfId="1753" priority="5546">
      <formula>AND($C58="So")</formula>
    </cfRule>
  </conditionalFormatting>
  <conditionalFormatting sqref="L59">
    <cfRule type="expression" dxfId="1752" priority="5530">
      <formula>AND($C59="So")</formula>
    </cfRule>
  </conditionalFormatting>
  <conditionalFormatting sqref="L60">
    <cfRule type="expression" dxfId="1751" priority="5514">
      <formula>AND($C60="So")</formula>
    </cfRule>
  </conditionalFormatting>
  <conditionalFormatting sqref="L61">
    <cfRule type="expression" dxfId="1750" priority="5498">
      <formula>AND($C61="So")</formula>
    </cfRule>
  </conditionalFormatting>
  <conditionalFormatting sqref="L62">
    <cfRule type="expression" dxfId="1749" priority="5482">
      <formula>AND($C62="So")</formula>
    </cfRule>
  </conditionalFormatting>
  <conditionalFormatting sqref="L63">
    <cfRule type="expression" dxfId="1748" priority="5466">
      <formula>AND($C63="So")</formula>
    </cfRule>
  </conditionalFormatting>
  <conditionalFormatting sqref="L64">
    <cfRule type="expression" dxfId="1747" priority="5450">
      <formula>AND($C64="So")</formula>
    </cfRule>
  </conditionalFormatting>
  <conditionalFormatting sqref="L65">
    <cfRule type="expression" dxfId="1746" priority="5434">
      <formula>AND($C65="So")</formula>
    </cfRule>
  </conditionalFormatting>
  <conditionalFormatting sqref="L66">
    <cfRule type="expression" dxfId="1745" priority="5418">
      <formula>AND($C66="So")</formula>
    </cfRule>
  </conditionalFormatting>
  <conditionalFormatting sqref="L67">
    <cfRule type="expression" dxfId="1744" priority="5402">
      <formula>AND($C67="So")</formula>
    </cfRule>
  </conditionalFormatting>
  <conditionalFormatting sqref="L68">
    <cfRule type="expression" dxfId="1743" priority="5386">
      <formula>AND($C68="So")</formula>
    </cfRule>
  </conditionalFormatting>
  <conditionalFormatting sqref="L71">
    <cfRule type="expression" dxfId="1742" priority="5370">
      <formula>AND($C71="So")</formula>
    </cfRule>
  </conditionalFormatting>
  <conditionalFormatting sqref="L72">
    <cfRule type="expression" dxfId="1741" priority="5354">
      <formula>AND($C72="So")</formula>
    </cfRule>
  </conditionalFormatting>
  <conditionalFormatting sqref="L73">
    <cfRule type="expression" dxfId="1740" priority="5338">
      <formula>AND($C73="So")</formula>
    </cfRule>
  </conditionalFormatting>
  <conditionalFormatting sqref="L74">
    <cfRule type="expression" dxfId="1739" priority="5322">
      <formula>AND($C74="So")</formula>
    </cfRule>
  </conditionalFormatting>
  <conditionalFormatting sqref="L75">
    <cfRule type="expression" dxfId="1738" priority="5306">
      <formula>AND($C75="So")</formula>
    </cfRule>
  </conditionalFormatting>
  <conditionalFormatting sqref="L76">
    <cfRule type="expression" dxfId="1737" priority="5290">
      <formula>AND($C76="So")</formula>
    </cfRule>
  </conditionalFormatting>
  <conditionalFormatting sqref="L77">
    <cfRule type="expression" dxfId="1736" priority="5274">
      <formula>AND($C77="So")</formula>
    </cfRule>
  </conditionalFormatting>
  <conditionalFormatting sqref="L78">
    <cfRule type="expression" dxfId="1735" priority="5258">
      <formula>AND($C78="So")</formula>
    </cfRule>
  </conditionalFormatting>
  <conditionalFormatting sqref="L79">
    <cfRule type="expression" dxfId="1734" priority="5242">
      <formula>AND($C79="So")</formula>
    </cfRule>
  </conditionalFormatting>
  <conditionalFormatting sqref="L80">
    <cfRule type="expression" dxfId="1733" priority="5226">
      <formula>AND($C80="So")</formula>
    </cfRule>
  </conditionalFormatting>
  <conditionalFormatting sqref="L81">
    <cfRule type="expression" dxfId="1732" priority="5210">
      <formula>AND($C81="So")</formula>
    </cfRule>
  </conditionalFormatting>
  <conditionalFormatting sqref="L82">
    <cfRule type="expression" dxfId="1731" priority="5194">
      <formula>AND($C82="So")</formula>
    </cfRule>
  </conditionalFormatting>
  <conditionalFormatting sqref="L83">
    <cfRule type="expression" dxfId="1730" priority="5178">
      <formula>AND($C83="So")</formula>
    </cfRule>
  </conditionalFormatting>
  <conditionalFormatting sqref="L84">
    <cfRule type="expression" dxfId="1729" priority="5162">
      <formula>AND($C84="So")</formula>
    </cfRule>
  </conditionalFormatting>
  <conditionalFormatting sqref="L85">
    <cfRule type="expression" dxfId="1728" priority="5146">
      <formula>AND($C85="So")</formula>
    </cfRule>
  </conditionalFormatting>
  <conditionalFormatting sqref="L86">
    <cfRule type="expression" dxfId="1727" priority="5130">
      <formula>AND($C86="So")</formula>
    </cfRule>
  </conditionalFormatting>
  <conditionalFormatting sqref="L87">
    <cfRule type="expression" dxfId="1726" priority="5114">
      <formula>AND($C87="So")</formula>
    </cfRule>
  </conditionalFormatting>
  <conditionalFormatting sqref="L88">
    <cfRule type="expression" dxfId="1725" priority="5098">
      <formula>AND($C88="So")</formula>
    </cfRule>
  </conditionalFormatting>
  <conditionalFormatting sqref="L89">
    <cfRule type="expression" dxfId="1724" priority="5082">
      <formula>AND($C89="So")</formula>
    </cfRule>
  </conditionalFormatting>
  <conditionalFormatting sqref="L90">
    <cfRule type="expression" dxfId="1723" priority="5066">
      <formula>AND($C90="So")</formula>
    </cfRule>
  </conditionalFormatting>
  <conditionalFormatting sqref="L91">
    <cfRule type="expression" dxfId="1722" priority="5050">
      <formula>AND($C91="So")</formula>
    </cfRule>
  </conditionalFormatting>
  <conditionalFormatting sqref="L92">
    <cfRule type="expression" dxfId="1721" priority="5034">
      <formula>AND($C92="So")</formula>
    </cfRule>
  </conditionalFormatting>
  <conditionalFormatting sqref="L93">
    <cfRule type="expression" dxfId="1720" priority="5018">
      <formula>AND($C93="So")</formula>
    </cfRule>
  </conditionalFormatting>
  <conditionalFormatting sqref="L94">
    <cfRule type="expression" dxfId="1719" priority="5002">
      <formula>AND($C94="So")</formula>
    </cfRule>
  </conditionalFormatting>
  <conditionalFormatting sqref="L95">
    <cfRule type="expression" dxfId="1718" priority="4986">
      <formula>AND($C95="So")</formula>
    </cfRule>
  </conditionalFormatting>
  <conditionalFormatting sqref="L96">
    <cfRule type="expression" dxfId="1717" priority="4970">
      <formula>AND($C96="So")</formula>
    </cfRule>
  </conditionalFormatting>
  <conditionalFormatting sqref="L97">
    <cfRule type="expression" dxfId="1716" priority="4954">
      <formula>AND($C97="So")</formula>
    </cfRule>
  </conditionalFormatting>
  <conditionalFormatting sqref="L98">
    <cfRule type="expression" dxfId="1715" priority="4938">
      <formula>AND($C98="So")</formula>
    </cfRule>
  </conditionalFormatting>
  <conditionalFormatting sqref="L99">
    <cfRule type="expression" dxfId="1714" priority="4922">
      <formula>AND($C99="So")</formula>
    </cfRule>
  </conditionalFormatting>
  <conditionalFormatting sqref="L100">
    <cfRule type="expression" dxfId="1713" priority="4906">
      <formula>AND($C100="So")</formula>
    </cfRule>
  </conditionalFormatting>
  <conditionalFormatting sqref="L101">
    <cfRule type="expression" dxfId="1712" priority="4890">
      <formula>AND($C101="So")</formula>
    </cfRule>
  </conditionalFormatting>
  <conditionalFormatting sqref="L102">
    <cfRule type="expression" dxfId="1711" priority="6447">
      <formula>AND($C102="So")</formula>
    </cfRule>
  </conditionalFormatting>
  <conditionalFormatting sqref="L104">
    <cfRule type="expression" dxfId="1710" priority="4874">
      <formula>AND($C104="So")</formula>
    </cfRule>
  </conditionalFormatting>
  <conditionalFormatting sqref="L105">
    <cfRule type="expression" dxfId="1709" priority="4858">
      <formula>AND($C105="So")</formula>
    </cfRule>
  </conditionalFormatting>
  <conditionalFormatting sqref="L106">
    <cfRule type="expression" dxfId="1708" priority="4842">
      <formula>AND($C106="So")</formula>
    </cfRule>
  </conditionalFormatting>
  <conditionalFormatting sqref="L107">
    <cfRule type="expression" dxfId="1707" priority="4826">
      <formula>AND($C107="So")</formula>
    </cfRule>
  </conditionalFormatting>
  <conditionalFormatting sqref="L108">
    <cfRule type="expression" dxfId="1706" priority="4810">
      <formula>AND($C108="So")</formula>
    </cfRule>
  </conditionalFormatting>
  <conditionalFormatting sqref="L109">
    <cfRule type="expression" dxfId="1705" priority="4794">
      <formula>AND($C109="So")</formula>
    </cfRule>
  </conditionalFormatting>
  <conditionalFormatting sqref="L110">
    <cfRule type="expression" dxfId="1704" priority="4778">
      <formula>AND($C110="So")</formula>
    </cfRule>
  </conditionalFormatting>
  <conditionalFormatting sqref="L111">
    <cfRule type="expression" dxfId="1703" priority="4762">
      <formula>AND($C111="So")</formula>
    </cfRule>
  </conditionalFormatting>
  <conditionalFormatting sqref="L112">
    <cfRule type="expression" dxfId="1702" priority="4746">
      <formula>AND($C112="So")</formula>
    </cfRule>
  </conditionalFormatting>
  <conditionalFormatting sqref="L113">
    <cfRule type="expression" dxfId="1701" priority="4730">
      <formula>AND($C113="So")</formula>
    </cfRule>
  </conditionalFormatting>
  <conditionalFormatting sqref="L114">
    <cfRule type="expression" dxfId="1700" priority="4714">
      <formula>AND($C114="So")</formula>
    </cfRule>
  </conditionalFormatting>
  <conditionalFormatting sqref="L115">
    <cfRule type="expression" dxfId="1699" priority="4698">
      <formula>AND($C115="So")</formula>
    </cfRule>
  </conditionalFormatting>
  <conditionalFormatting sqref="L116">
    <cfRule type="expression" dxfId="1698" priority="4682">
      <formula>AND($C116="So")</formula>
    </cfRule>
  </conditionalFormatting>
  <conditionalFormatting sqref="L117">
    <cfRule type="expression" dxfId="1697" priority="4666">
      <formula>AND($C117="So")</formula>
    </cfRule>
  </conditionalFormatting>
  <conditionalFormatting sqref="L118">
    <cfRule type="expression" dxfId="1696" priority="4650">
      <formula>AND($C118="So")</formula>
    </cfRule>
  </conditionalFormatting>
  <conditionalFormatting sqref="L119">
    <cfRule type="expression" dxfId="1695" priority="4634">
      <formula>AND($C119="So")</formula>
    </cfRule>
  </conditionalFormatting>
  <conditionalFormatting sqref="L120">
    <cfRule type="expression" dxfId="1694" priority="4618">
      <formula>AND($C120="So")</formula>
    </cfRule>
  </conditionalFormatting>
  <conditionalFormatting sqref="L121">
    <cfRule type="expression" dxfId="1693" priority="4602">
      <formula>AND($C121="So")</formula>
    </cfRule>
  </conditionalFormatting>
  <conditionalFormatting sqref="L122">
    <cfRule type="expression" dxfId="1692" priority="4586">
      <formula>AND($C122="So")</formula>
    </cfRule>
  </conditionalFormatting>
  <conditionalFormatting sqref="L123">
    <cfRule type="expression" dxfId="1691" priority="4570">
      <formula>AND($C123="So")</formula>
    </cfRule>
  </conditionalFormatting>
  <conditionalFormatting sqref="L124">
    <cfRule type="expression" dxfId="1690" priority="4554">
      <formula>AND($C124="So")</formula>
    </cfRule>
  </conditionalFormatting>
  <conditionalFormatting sqref="L125">
    <cfRule type="expression" dxfId="1689" priority="4538">
      <formula>AND($C125="So")</formula>
    </cfRule>
  </conditionalFormatting>
  <conditionalFormatting sqref="L126">
    <cfRule type="expression" dxfId="1688" priority="4522">
      <formula>AND($C126="So")</formula>
    </cfRule>
  </conditionalFormatting>
  <conditionalFormatting sqref="L127">
    <cfRule type="expression" dxfId="1687" priority="4506">
      <formula>AND($C127="So")</formula>
    </cfRule>
  </conditionalFormatting>
  <conditionalFormatting sqref="L128">
    <cfRule type="expression" dxfId="1686" priority="4490">
      <formula>AND($C128="So")</formula>
    </cfRule>
  </conditionalFormatting>
  <conditionalFormatting sqref="L129">
    <cfRule type="expression" dxfId="1685" priority="4474">
      <formula>AND($C129="So")</formula>
    </cfRule>
  </conditionalFormatting>
  <conditionalFormatting sqref="L130">
    <cfRule type="expression" dxfId="1684" priority="4458">
      <formula>AND($C130="So")</formula>
    </cfRule>
  </conditionalFormatting>
  <conditionalFormatting sqref="L131">
    <cfRule type="expression" dxfId="1683" priority="4442">
      <formula>AND($C131="So")</formula>
    </cfRule>
  </conditionalFormatting>
  <conditionalFormatting sqref="L132">
    <cfRule type="expression" dxfId="1682" priority="4426">
      <formula>AND($C132="So")</formula>
    </cfRule>
  </conditionalFormatting>
  <conditionalFormatting sqref="L133">
    <cfRule type="expression" dxfId="1681" priority="4410">
      <formula>AND($C133="So")</formula>
    </cfRule>
  </conditionalFormatting>
  <conditionalFormatting sqref="L134">
    <cfRule type="expression" dxfId="1680" priority="6444">
      <formula>AND($C134="So")</formula>
    </cfRule>
  </conditionalFormatting>
  <conditionalFormatting sqref="L136">
    <cfRule type="expression" dxfId="1679" priority="4394">
      <formula>AND($C136="So")</formula>
    </cfRule>
  </conditionalFormatting>
  <conditionalFormatting sqref="L137">
    <cfRule type="expression" dxfId="1678" priority="4378">
      <formula>AND($C137="So")</formula>
    </cfRule>
  </conditionalFormatting>
  <conditionalFormatting sqref="L138">
    <cfRule type="expression" dxfId="1677" priority="4362">
      <formula>AND($C138="So")</formula>
    </cfRule>
  </conditionalFormatting>
  <conditionalFormatting sqref="L139">
    <cfRule type="expression" dxfId="1676" priority="4346">
      <formula>AND($C139="So")</formula>
    </cfRule>
  </conditionalFormatting>
  <conditionalFormatting sqref="L140">
    <cfRule type="expression" dxfId="1675" priority="4330">
      <formula>AND($C140="So")</formula>
    </cfRule>
  </conditionalFormatting>
  <conditionalFormatting sqref="L141">
    <cfRule type="expression" dxfId="1674" priority="4314">
      <formula>AND($C141="So")</formula>
    </cfRule>
  </conditionalFormatting>
  <conditionalFormatting sqref="L142">
    <cfRule type="expression" dxfId="1673" priority="4298">
      <formula>AND($C142="So")</formula>
    </cfRule>
  </conditionalFormatting>
  <conditionalFormatting sqref="L143">
    <cfRule type="expression" dxfId="1672" priority="4282">
      <formula>AND($C143="So")</formula>
    </cfRule>
  </conditionalFormatting>
  <conditionalFormatting sqref="L144">
    <cfRule type="expression" dxfId="1671" priority="4266">
      <formula>AND($C144="So")</formula>
    </cfRule>
  </conditionalFormatting>
  <conditionalFormatting sqref="L145">
    <cfRule type="expression" dxfId="1670" priority="4250">
      <formula>AND($C145="So")</formula>
    </cfRule>
  </conditionalFormatting>
  <conditionalFormatting sqref="L146">
    <cfRule type="expression" dxfId="1669" priority="4234">
      <formula>AND($C146="So")</formula>
    </cfRule>
  </conditionalFormatting>
  <conditionalFormatting sqref="L147">
    <cfRule type="expression" dxfId="1668" priority="4218">
      <formula>AND($C147="So")</formula>
    </cfRule>
  </conditionalFormatting>
  <conditionalFormatting sqref="L148">
    <cfRule type="expression" dxfId="1667" priority="4202">
      <formula>AND($C148="So")</formula>
    </cfRule>
  </conditionalFormatting>
  <conditionalFormatting sqref="L149">
    <cfRule type="expression" dxfId="1666" priority="4186">
      <formula>AND($C149="So")</formula>
    </cfRule>
  </conditionalFormatting>
  <conditionalFormatting sqref="L150">
    <cfRule type="expression" dxfId="1665" priority="4170">
      <formula>AND($C150="So")</formula>
    </cfRule>
  </conditionalFormatting>
  <conditionalFormatting sqref="L151">
    <cfRule type="expression" dxfId="1664" priority="4154">
      <formula>AND($C151="So")</formula>
    </cfRule>
  </conditionalFormatting>
  <conditionalFormatting sqref="L152">
    <cfRule type="expression" dxfId="1663" priority="4138">
      <formula>AND($C152="So")</formula>
    </cfRule>
  </conditionalFormatting>
  <conditionalFormatting sqref="L153">
    <cfRule type="expression" dxfId="1662" priority="4122">
      <formula>AND($C153="So")</formula>
    </cfRule>
  </conditionalFormatting>
  <conditionalFormatting sqref="L154">
    <cfRule type="expression" dxfId="1661" priority="4106">
      <formula>AND($C154="So")</formula>
    </cfRule>
  </conditionalFormatting>
  <conditionalFormatting sqref="L155">
    <cfRule type="expression" dxfId="1660" priority="4090">
      <formula>AND($C155="So")</formula>
    </cfRule>
  </conditionalFormatting>
  <conditionalFormatting sqref="L156">
    <cfRule type="expression" dxfId="1659" priority="4074">
      <formula>AND($C156="So")</formula>
    </cfRule>
  </conditionalFormatting>
  <conditionalFormatting sqref="L157">
    <cfRule type="expression" dxfId="1658" priority="4058">
      <formula>AND($C157="So")</formula>
    </cfRule>
  </conditionalFormatting>
  <conditionalFormatting sqref="L158">
    <cfRule type="expression" dxfId="1657" priority="4042">
      <formula>AND($C158="So")</formula>
    </cfRule>
  </conditionalFormatting>
  <conditionalFormatting sqref="L159">
    <cfRule type="expression" dxfId="1656" priority="4026">
      <formula>AND($C159="So")</formula>
    </cfRule>
  </conditionalFormatting>
  <conditionalFormatting sqref="L160">
    <cfRule type="expression" dxfId="1655" priority="4010">
      <formula>AND($C160="So")</formula>
    </cfRule>
  </conditionalFormatting>
  <conditionalFormatting sqref="L161">
    <cfRule type="expression" dxfId="1654" priority="3994">
      <formula>AND($C161="So")</formula>
    </cfRule>
  </conditionalFormatting>
  <conditionalFormatting sqref="L162">
    <cfRule type="expression" dxfId="1653" priority="3978">
      <formula>AND($C162="So")</formula>
    </cfRule>
  </conditionalFormatting>
  <conditionalFormatting sqref="L163">
    <cfRule type="expression" dxfId="1652" priority="3962">
      <formula>AND($C163="So")</formula>
    </cfRule>
  </conditionalFormatting>
  <conditionalFormatting sqref="L164">
    <cfRule type="expression" dxfId="1651" priority="3946">
      <formula>AND($C164="So")</formula>
    </cfRule>
  </conditionalFormatting>
  <conditionalFormatting sqref="L165">
    <cfRule type="expression" dxfId="1650" priority="3930">
      <formula>AND($C165="So")</formula>
    </cfRule>
  </conditionalFormatting>
  <conditionalFormatting sqref="L166">
    <cfRule type="expression" dxfId="1649" priority="3914">
      <formula>AND($C166="So")</formula>
    </cfRule>
  </conditionalFormatting>
  <conditionalFormatting sqref="L167">
    <cfRule type="expression" dxfId="1648" priority="6441">
      <formula>AND($C167="So")</formula>
    </cfRule>
  </conditionalFormatting>
  <conditionalFormatting sqref="L169">
    <cfRule type="expression" dxfId="1647" priority="3463">
      <formula>AND($C169="So")</formula>
    </cfRule>
  </conditionalFormatting>
  <conditionalFormatting sqref="L170">
    <cfRule type="expression" dxfId="1646" priority="3447">
      <formula>AND($C170="So")</formula>
    </cfRule>
  </conditionalFormatting>
  <conditionalFormatting sqref="L171">
    <cfRule type="expression" dxfId="1645" priority="3431">
      <formula>AND($C171="So")</formula>
    </cfRule>
  </conditionalFormatting>
  <conditionalFormatting sqref="L172">
    <cfRule type="expression" dxfId="1644" priority="3415">
      <formula>AND($C172="So")</formula>
    </cfRule>
  </conditionalFormatting>
  <conditionalFormatting sqref="L173">
    <cfRule type="expression" dxfId="1643" priority="3399">
      <formula>AND($C173="So")</formula>
    </cfRule>
  </conditionalFormatting>
  <conditionalFormatting sqref="L174">
    <cfRule type="expression" dxfId="1642" priority="3383">
      <formula>AND($C174="So")</formula>
    </cfRule>
  </conditionalFormatting>
  <conditionalFormatting sqref="L175">
    <cfRule type="expression" dxfId="1641" priority="3367">
      <formula>AND($C175="So")</formula>
    </cfRule>
  </conditionalFormatting>
  <conditionalFormatting sqref="L176">
    <cfRule type="expression" dxfId="1640" priority="3351">
      <formula>AND($C176="So")</formula>
    </cfRule>
  </conditionalFormatting>
  <conditionalFormatting sqref="L177">
    <cfRule type="expression" dxfId="1639" priority="3335">
      <formula>AND($C177="So")</formula>
    </cfRule>
  </conditionalFormatting>
  <conditionalFormatting sqref="L178">
    <cfRule type="expression" dxfId="1638" priority="3319">
      <formula>AND($C178="So")</formula>
    </cfRule>
  </conditionalFormatting>
  <conditionalFormatting sqref="L179">
    <cfRule type="expression" dxfId="1637" priority="3303">
      <formula>AND($C179="So")</formula>
    </cfRule>
  </conditionalFormatting>
  <conditionalFormatting sqref="L180">
    <cfRule type="expression" dxfId="1636" priority="3287">
      <formula>AND($C180="So")</formula>
    </cfRule>
  </conditionalFormatting>
  <conditionalFormatting sqref="L181">
    <cfRule type="expression" dxfId="1635" priority="3271">
      <formula>AND($C181="So")</formula>
    </cfRule>
  </conditionalFormatting>
  <conditionalFormatting sqref="L182">
    <cfRule type="expression" dxfId="1634" priority="3255">
      <formula>AND($C182="So")</formula>
    </cfRule>
  </conditionalFormatting>
  <conditionalFormatting sqref="L183">
    <cfRule type="expression" dxfId="1633" priority="3239">
      <formula>AND($C183="So")</formula>
    </cfRule>
  </conditionalFormatting>
  <conditionalFormatting sqref="L184">
    <cfRule type="expression" dxfId="1632" priority="3223">
      <formula>AND($C184="So")</formula>
    </cfRule>
  </conditionalFormatting>
  <conditionalFormatting sqref="L185">
    <cfRule type="expression" dxfId="1631" priority="3207">
      <formula>AND($C185="So")</formula>
    </cfRule>
  </conditionalFormatting>
  <conditionalFormatting sqref="L186">
    <cfRule type="expression" dxfId="1630" priority="3191">
      <formula>AND($C186="So")</formula>
    </cfRule>
  </conditionalFormatting>
  <conditionalFormatting sqref="L187">
    <cfRule type="expression" dxfId="1629" priority="3175">
      <formula>AND($C187="So")</formula>
    </cfRule>
  </conditionalFormatting>
  <conditionalFormatting sqref="L188">
    <cfRule type="expression" dxfId="1628" priority="3159">
      <formula>AND($C188="So")</formula>
    </cfRule>
  </conditionalFormatting>
  <conditionalFormatting sqref="L189">
    <cfRule type="expression" dxfId="1627" priority="3143">
      <formula>AND($C189="So")</formula>
    </cfRule>
  </conditionalFormatting>
  <conditionalFormatting sqref="L190">
    <cfRule type="expression" dxfId="1626" priority="3127">
      <formula>AND($C190="So")</formula>
    </cfRule>
  </conditionalFormatting>
  <conditionalFormatting sqref="L191">
    <cfRule type="expression" dxfId="1625" priority="3111">
      <formula>AND($C191="So")</formula>
    </cfRule>
  </conditionalFormatting>
  <conditionalFormatting sqref="L192">
    <cfRule type="expression" dxfId="1624" priority="3095">
      <formula>AND($C192="So")</formula>
    </cfRule>
  </conditionalFormatting>
  <conditionalFormatting sqref="L193">
    <cfRule type="expression" dxfId="1623" priority="3079">
      <formula>AND($C193="So")</formula>
    </cfRule>
  </conditionalFormatting>
  <conditionalFormatting sqref="L194">
    <cfRule type="expression" dxfId="1622" priority="3063">
      <formula>AND($C194="So")</formula>
    </cfRule>
  </conditionalFormatting>
  <conditionalFormatting sqref="L195">
    <cfRule type="expression" dxfId="1621" priority="3047">
      <formula>AND($C195="So")</formula>
    </cfRule>
  </conditionalFormatting>
  <conditionalFormatting sqref="L196">
    <cfRule type="expression" dxfId="1620" priority="3031">
      <formula>AND($C196="So")</formula>
    </cfRule>
  </conditionalFormatting>
  <conditionalFormatting sqref="L197">
    <cfRule type="expression" dxfId="1619" priority="3015">
      <formula>AND($C197="So")</formula>
    </cfRule>
  </conditionalFormatting>
  <conditionalFormatting sqref="L198">
    <cfRule type="expression" dxfId="1618" priority="2999">
      <formula>AND($C198="So")</formula>
    </cfRule>
  </conditionalFormatting>
  <conditionalFormatting sqref="L199">
    <cfRule type="expression" dxfId="1617" priority="6438">
      <formula>AND($C199="So")</formula>
    </cfRule>
  </conditionalFormatting>
  <conditionalFormatting sqref="L201">
    <cfRule type="expression" dxfId="1616" priority="2983">
      <formula>AND($C201="So")</formula>
    </cfRule>
  </conditionalFormatting>
  <conditionalFormatting sqref="L202">
    <cfRule type="expression" dxfId="1615" priority="2967">
      <formula>AND($C202="So")</formula>
    </cfRule>
  </conditionalFormatting>
  <conditionalFormatting sqref="L203">
    <cfRule type="expression" dxfId="1614" priority="2951">
      <formula>AND($C203="So")</formula>
    </cfRule>
  </conditionalFormatting>
  <conditionalFormatting sqref="L204">
    <cfRule type="expression" dxfId="1613" priority="2935">
      <formula>AND($C204="So")</formula>
    </cfRule>
  </conditionalFormatting>
  <conditionalFormatting sqref="L205">
    <cfRule type="expression" dxfId="1612" priority="2919">
      <formula>AND($C205="So")</formula>
    </cfRule>
  </conditionalFormatting>
  <conditionalFormatting sqref="L206">
    <cfRule type="expression" dxfId="1611" priority="2903">
      <formula>AND($C206="So")</formula>
    </cfRule>
  </conditionalFormatting>
  <conditionalFormatting sqref="L207">
    <cfRule type="expression" dxfId="1610" priority="2887">
      <formula>AND($C207="So")</formula>
    </cfRule>
  </conditionalFormatting>
  <conditionalFormatting sqref="L208">
    <cfRule type="expression" dxfId="1609" priority="2871">
      <formula>AND($C208="So")</formula>
    </cfRule>
  </conditionalFormatting>
  <conditionalFormatting sqref="L209">
    <cfRule type="expression" dxfId="1608" priority="2855">
      <formula>AND($C209="So")</formula>
    </cfRule>
  </conditionalFormatting>
  <conditionalFormatting sqref="L210">
    <cfRule type="expression" dxfId="1607" priority="2839">
      <formula>AND($C210="So")</formula>
    </cfRule>
  </conditionalFormatting>
  <conditionalFormatting sqref="L211">
    <cfRule type="expression" dxfId="1606" priority="2823">
      <formula>AND($C211="So")</formula>
    </cfRule>
  </conditionalFormatting>
  <conditionalFormatting sqref="L212">
    <cfRule type="expression" dxfId="1605" priority="2807">
      <formula>AND($C212="So")</formula>
    </cfRule>
  </conditionalFormatting>
  <conditionalFormatting sqref="L213">
    <cfRule type="expression" dxfId="1604" priority="2791">
      <formula>AND($C213="So")</formula>
    </cfRule>
  </conditionalFormatting>
  <conditionalFormatting sqref="L214">
    <cfRule type="expression" dxfId="1603" priority="2775">
      <formula>AND($C214="So")</formula>
    </cfRule>
  </conditionalFormatting>
  <conditionalFormatting sqref="L215">
    <cfRule type="expression" dxfId="1602" priority="2759">
      <formula>AND($C215="So")</formula>
    </cfRule>
  </conditionalFormatting>
  <conditionalFormatting sqref="L216">
    <cfRule type="expression" dxfId="1601" priority="2743">
      <formula>AND($C216="So")</formula>
    </cfRule>
  </conditionalFormatting>
  <conditionalFormatting sqref="L217">
    <cfRule type="expression" dxfId="1600" priority="2727">
      <formula>AND($C217="So")</formula>
    </cfRule>
  </conditionalFormatting>
  <conditionalFormatting sqref="L218">
    <cfRule type="expression" dxfId="1599" priority="2711">
      <formula>AND($C218="So")</formula>
    </cfRule>
  </conditionalFormatting>
  <conditionalFormatting sqref="L219">
    <cfRule type="expression" dxfId="1598" priority="2695">
      <formula>AND($C219="So")</formula>
    </cfRule>
  </conditionalFormatting>
  <conditionalFormatting sqref="L220">
    <cfRule type="expression" dxfId="1597" priority="2679">
      <formula>AND($C220="So")</formula>
    </cfRule>
  </conditionalFormatting>
  <conditionalFormatting sqref="L221">
    <cfRule type="expression" dxfId="1596" priority="2663">
      <formula>AND($C221="So")</formula>
    </cfRule>
  </conditionalFormatting>
  <conditionalFormatting sqref="L222">
    <cfRule type="expression" dxfId="1595" priority="2647">
      <formula>AND($C222="So")</formula>
    </cfRule>
  </conditionalFormatting>
  <conditionalFormatting sqref="L223">
    <cfRule type="expression" dxfId="1594" priority="2631">
      <formula>AND($C223="So")</formula>
    </cfRule>
  </conditionalFormatting>
  <conditionalFormatting sqref="L224">
    <cfRule type="expression" dxfId="1593" priority="2615">
      <formula>AND($C224="So")</formula>
    </cfRule>
  </conditionalFormatting>
  <conditionalFormatting sqref="L225">
    <cfRule type="expression" dxfId="1592" priority="2599">
      <formula>AND($C225="So")</formula>
    </cfRule>
  </conditionalFormatting>
  <conditionalFormatting sqref="L226">
    <cfRule type="expression" dxfId="1591" priority="2583">
      <formula>AND($C226="So")</formula>
    </cfRule>
  </conditionalFormatting>
  <conditionalFormatting sqref="L227">
    <cfRule type="expression" dxfId="1590" priority="2567">
      <formula>AND($C227="So")</formula>
    </cfRule>
  </conditionalFormatting>
  <conditionalFormatting sqref="L228">
    <cfRule type="expression" dxfId="1589" priority="2551">
      <formula>AND($C228="So")</formula>
    </cfRule>
  </conditionalFormatting>
  <conditionalFormatting sqref="L229">
    <cfRule type="expression" dxfId="1588" priority="2535">
      <formula>AND($C229="So")</formula>
    </cfRule>
  </conditionalFormatting>
  <conditionalFormatting sqref="L230">
    <cfRule type="expression" dxfId="1587" priority="2519">
      <formula>AND($C230="So")</formula>
    </cfRule>
  </conditionalFormatting>
  <conditionalFormatting sqref="L231">
    <cfRule type="expression" dxfId="1586" priority="2503">
      <formula>AND($C231="So")</formula>
    </cfRule>
  </conditionalFormatting>
  <conditionalFormatting sqref="L232">
    <cfRule type="expression" dxfId="1585" priority="6435">
      <formula>AND($C232="So")</formula>
    </cfRule>
  </conditionalFormatting>
  <conditionalFormatting sqref="L234">
    <cfRule type="expression" dxfId="1584" priority="2455">
      <formula>AND($C234="So")</formula>
    </cfRule>
  </conditionalFormatting>
  <conditionalFormatting sqref="L235">
    <cfRule type="expression" dxfId="1583" priority="2439">
      <formula>AND($C235="So")</formula>
    </cfRule>
  </conditionalFormatting>
  <conditionalFormatting sqref="L236">
    <cfRule type="expression" dxfId="1582" priority="2423">
      <formula>AND($C236="So")</formula>
    </cfRule>
  </conditionalFormatting>
  <conditionalFormatting sqref="L237">
    <cfRule type="expression" dxfId="1581" priority="2407">
      <formula>AND($C237="So")</formula>
    </cfRule>
  </conditionalFormatting>
  <conditionalFormatting sqref="L238">
    <cfRule type="expression" dxfId="1580" priority="2391">
      <formula>AND($C238="So")</formula>
    </cfRule>
  </conditionalFormatting>
  <conditionalFormatting sqref="L239">
    <cfRule type="expression" dxfId="1579" priority="2375">
      <formula>AND($C239="So")</formula>
    </cfRule>
  </conditionalFormatting>
  <conditionalFormatting sqref="L240">
    <cfRule type="expression" dxfId="1578" priority="2359">
      <formula>AND($C240="So")</formula>
    </cfRule>
  </conditionalFormatting>
  <conditionalFormatting sqref="L241">
    <cfRule type="expression" dxfId="1577" priority="2343">
      <formula>AND($C241="So")</formula>
    </cfRule>
  </conditionalFormatting>
  <conditionalFormatting sqref="L242">
    <cfRule type="expression" dxfId="1576" priority="2327">
      <formula>AND($C242="So")</formula>
    </cfRule>
  </conditionalFormatting>
  <conditionalFormatting sqref="L243">
    <cfRule type="expression" dxfId="1575" priority="2311">
      <formula>AND($C243="So")</formula>
    </cfRule>
  </conditionalFormatting>
  <conditionalFormatting sqref="L244">
    <cfRule type="expression" dxfId="1574" priority="2295">
      <formula>AND($C244="So")</formula>
    </cfRule>
  </conditionalFormatting>
  <conditionalFormatting sqref="L245">
    <cfRule type="expression" dxfId="1573" priority="2279">
      <formula>AND($C245="So")</formula>
    </cfRule>
  </conditionalFormatting>
  <conditionalFormatting sqref="L246">
    <cfRule type="expression" dxfId="1572" priority="2263">
      <formula>AND($C246="So")</formula>
    </cfRule>
  </conditionalFormatting>
  <conditionalFormatting sqref="L247">
    <cfRule type="expression" dxfId="1571" priority="2247">
      <formula>AND($C247="So")</formula>
    </cfRule>
  </conditionalFormatting>
  <conditionalFormatting sqref="L248">
    <cfRule type="expression" dxfId="1570" priority="2231">
      <formula>AND($C248="So")</formula>
    </cfRule>
  </conditionalFormatting>
  <conditionalFormatting sqref="L249">
    <cfRule type="expression" dxfId="1569" priority="2215">
      <formula>AND($C249="So")</formula>
    </cfRule>
  </conditionalFormatting>
  <conditionalFormatting sqref="L250">
    <cfRule type="expression" dxfId="1568" priority="2199">
      <formula>AND($C250="So")</formula>
    </cfRule>
  </conditionalFormatting>
  <conditionalFormatting sqref="L251">
    <cfRule type="expression" dxfId="1567" priority="2183">
      <formula>AND($C251="So")</formula>
    </cfRule>
  </conditionalFormatting>
  <conditionalFormatting sqref="L252">
    <cfRule type="expression" dxfId="1566" priority="2167">
      <formula>AND($C252="So")</formula>
    </cfRule>
  </conditionalFormatting>
  <conditionalFormatting sqref="L253">
    <cfRule type="expression" dxfId="1565" priority="2151">
      <formula>AND($C253="So")</formula>
    </cfRule>
  </conditionalFormatting>
  <conditionalFormatting sqref="L254">
    <cfRule type="expression" dxfId="1564" priority="2135">
      <formula>AND($C254="So")</formula>
    </cfRule>
  </conditionalFormatting>
  <conditionalFormatting sqref="L255">
    <cfRule type="expression" dxfId="1563" priority="2119">
      <formula>AND($C255="So")</formula>
    </cfRule>
  </conditionalFormatting>
  <conditionalFormatting sqref="L256">
    <cfRule type="expression" dxfId="1562" priority="2103">
      <formula>AND($C256="So")</formula>
    </cfRule>
  </conditionalFormatting>
  <conditionalFormatting sqref="L257">
    <cfRule type="expression" dxfId="1561" priority="2087">
      <formula>AND($C257="So")</formula>
    </cfRule>
  </conditionalFormatting>
  <conditionalFormatting sqref="L258">
    <cfRule type="expression" dxfId="1560" priority="2071">
      <formula>AND($C258="So")</formula>
    </cfRule>
  </conditionalFormatting>
  <conditionalFormatting sqref="L259">
    <cfRule type="expression" dxfId="1559" priority="2055">
      <formula>AND($C259="So")</formula>
    </cfRule>
  </conditionalFormatting>
  <conditionalFormatting sqref="L260">
    <cfRule type="expression" dxfId="1558" priority="2039">
      <formula>AND($C260="So")</formula>
    </cfRule>
  </conditionalFormatting>
  <conditionalFormatting sqref="L261">
    <cfRule type="expression" dxfId="1557" priority="2023">
      <formula>AND($C261="So")</formula>
    </cfRule>
  </conditionalFormatting>
  <conditionalFormatting sqref="L262">
    <cfRule type="expression" dxfId="1556" priority="2007">
      <formula>AND($C262="So")</formula>
    </cfRule>
  </conditionalFormatting>
  <conditionalFormatting sqref="L263">
    <cfRule type="expression" dxfId="1555" priority="1991">
      <formula>AND($C263="So")</formula>
    </cfRule>
  </conditionalFormatting>
  <conditionalFormatting sqref="L264">
    <cfRule type="expression" dxfId="1554" priority="1975">
      <formula>AND($C264="So")</formula>
    </cfRule>
  </conditionalFormatting>
  <conditionalFormatting sqref="L265">
    <cfRule type="expression" dxfId="1553" priority="6432">
      <formula>AND($C265="So")</formula>
    </cfRule>
  </conditionalFormatting>
  <conditionalFormatting sqref="L267">
    <cfRule type="expression" dxfId="1552" priority="1959">
      <formula>AND($C267="So")</formula>
    </cfRule>
  </conditionalFormatting>
  <conditionalFormatting sqref="L268">
    <cfRule type="expression" dxfId="1551" priority="1943">
      <formula>AND($C268="So")</formula>
    </cfRule>
  </conditionalFormatting>
  <conditionalFormatting sqref="L269">
    <cfRule type="expression" dxfId="1550" priority="1927">
      <formula>AND($C269="So")</formula>
    </cfRule>
  </conditionalFormatting>
  <conditionalFormatting sqref="L270">
    <cfRule type="expression" dxfId="1549" priority="1911">
      <formula>AND($C270="So")</formula>
    </cfRule>
  </conditionalFormatting>
  <conditionalFormatting sqref="L271">
    <cfRule type="expression" dxfId="1548" priority="1895">
      <formula>AND($C271="So")</formula>
    </cfRule>
  </conditionalFormatting>
  <conditionalFormatting sqref="L272">
    <cfRule type="expression" dxfId="1547" priority="1879">
      <formula>AND($C272="So")</formula>
    </cfRule>
  </conditionalFormatting>
  <conditionalFormatting sqref="L273">
    <cfRule type="expression" dxfId="1546" priority="1863">
      <formula>AND($C273="So")</formula>
    </cfRule>
  </conditionalFormatting>
  <conditionalFormatting sqref="L274">
    <cfRule type="expression" dxfId="1545" priority="1847">
      <formula>AND($C274="So")</formula>
    </cfRule>
  </conditionalFormatting>
  <conditionalFormatting sqref="L275">
    <cfRule type="expression" dxfId="1544" priority="1831">
      <formula>AND($C275="So")</formula>
    </cfRule>
    <cfRule type="expression" dxfId="1543" priority="1830">
      <formula>AND($C275="Sa")</formula>
    </cfRule>
    <cfRule type="expression" dxfId="1542" priority="1829">
      <formula>AND($B275=TODAY())</formula>
    </cfRule>
  </conditionalFormatting>
  <conditionalFormatting sqref="L276">
    <cfRule type="expression" dxfId="1541" priority="1815">
      <formula>AND($C276="So")</formula>
    </cfRule>
    <cfRule type="expression" dxfId="1540" priority="1814">
      <formula>AND($C276="Sa")</formula>
    </cfRule>
    <cfRule type="expression" dxfId="1539" priority="1813">
      <formula>AND($B276=TODAY())</formula>
    </cfRule>
  </conditionalFormatting>
  <conditionalFormatting sqref="L277">
    <cfRule type="expression" dxfId="1538" priority="1799">
      <formula>AND($C277="So")</formula>
    </cfRule>
    <cfRule type="expression" dxfId="1537" priority="1798">
      <formula>AND($C277="Sa")</formula>
    </cfRule>
    <cfRule type="expression" dxfId="1536" priority="1797">
      <formula>AND($B277=TODAY())</formula>
    </cfRule>
  </conditionalFormatting>
  <conditionalFormatting sqref="L278">
    <cfRule type="expression" dxfId="1535" priority="1783">
      <formula>AND($C278="So")</formula>
    </cfRule>
    <cfRule type="expression" dxfId="1534" priority="1782">
      <formula>AND($C278="Sa")</formula>
    </cfRule>
    <cfRule type="expression" dxfId="1533" priority="1781">
      <formula>AND($B278=TODAY())</formula>
    </cfRule>
  </conditionalFormatting>
  <conditionalFormatting sqref="L279">
    <cfRule type="expression" dxfId="1532" priority="1765">
      <formula>AND($B279=TODAY())</formula>
    </cfRule>
    <cfRule type="expression" dxfId="1531" priority="1766">
      <formula>AND($C279="Sa")</formula>
    </cfRule>
    <cfRule type="expression" dxfId="1530" priority="1767">
      <formula>AND($C279="So")</formula>
    </cfRule>
  </conditionalFormatting>
  <conditionalFormatting sqref="L280">
    <cfRule type="expression" dxfId="1529" priority="1750">
      <formula>AND($C280="Sa")</formula>
    </cfRule>
    <cfRule type="expression" dxfId="1528" priority="1751">
      <formula>AND($C280="So")</formula>
    </cfRule>
    <cfRule type="expression" dxfId="1527" priority="1749">
      <formula>AND($B280=TODAY())</formula>
    </cfRule>
  </conditionalFormatting>
  <conditionalFormatting sqref="L281">
    <cfRule type="expression" dxfId="1526" priority="1733">
      <formula>AND($B281=TODAY())</formula>
    </cfRule>
    <cfRule type="expression" dxfId="1525" priority="1734">
      <formula>AND($C281="Sa")</formula>
    </cfRule>
    <cfRule type="expression" dxfId="1524" priority="1735">
      <formula>AND($C281="So")</formula>
    </cfRule>
  </conditionalFormatting>
  <conditionalFormatting sqref="L282">
    <cfRule type="expression" dxfId="1523" priority="1717">
      <formula>AND($B282=TODAY())</formula>
    </cfRule>
    <cfRule type="expression" dxfId="1522" priority="1719">
      <formula>AND($C282="So")</formula>
    </cfRule>
    <cfRule type="expression" dxfId="1521" priority="1718">
      <formula>AND($C282="Sa")</formula>
    </cfRule>
  </conditionalFormatting>
  <conditionalFormatting sqref="L283">
    <cfRule type="expression" dxfId="1520" priority="1701">
      <formula>AND($B283=TODAY())</formula>
    </cfRule>
    <cfRule type="expression" dxfId="1519" priority="1702">
      <formula>AND($C283="Sa")</formula>
    </cfRule>
    <cfRule type="expression" dxfId="1518" priority="1703">
      <formula>AND($C283="So")</formula>
    </cfRule>
  </conditionalFormatting>
  <conditionalFormatting sqref="L284">
    <cfRule type="expression" dxfId="1517" priority="1687">
      <formula>AND($C284="So")</formula>
    </cfRule>
    <cfRule type="expression" dxfId="1516" priority="1686">
      <formula>AND($C284="Sa")</formula>
    </cfRule>
    <cfRule type="expression" dxfId="1515" priority="1685">
      <formula>AND($B284=TODAY())</formula>
    </cfRule>
  </conditionalFormatting>
  <conditionalFormatting sqref="L285">
    <cfRule type="expression" dxfId="1514" priority="1671">
      <formula>AND($C285="So")</formula>
    </cfRule>
    <cfRule type="expression" dxfId="1513" priority="1670">
      <formula>AND($C285="Sa")</formula>
    </cfRule>
    <cfRule type="expression" dxfId="1512" priority="1669">
      <formula>AND($B285=TODAY())</formula>
    </cfRule>
  </conditionalFormatting>
  <conditionalFormatting sqref="L286">
    <cfRule type="expression" dxfId="1511" priority="1655">
      <formula>AND($C286="So")</formula>
    </cfRule>
    <cfRule type="expression" dxfId="1510" priority="1653">
      <formula>AND($B286=TODAY())</formula>
    </cfRule>
    <cfRule type="expression" dxfId="1509" priority="1654">
      <formula>AND($C286="Sa")</formula>
    </cfRule>
  </conditionalFormatting>
  <conditionalFormatting sqref="L287">
    <cfRule type="expression" dxfId="1508" priority="1639">
      <formula>AND($C287="So")</formula>
    </cfRule>
    <cfRule type="expression" dxfId="1507" priority="1638">
      <formula>AND($C287="Sa")</formula>
    </cfRule>
    <cfRule type="expression" dxfId="1506" priority="1637">
      <formula>AND($B287=TODAY())</formula>
    </cfRule>
  </conditionalFormatting>
  <conditionalFormatting sqref="L288">
    <cfRule type="expression" dxfId="1505" priority="1623">
      <formula>AND($C288="So")</formula>
    </cfRule>
    <cfRule type="expression" dxfId="1504" priority="1622">
      <formula>AND($C288="Sa")</formula>
    </cfRule>
    <cfRule type="expression" dxfId="1503" priority="1621">
      <formula>AND($B288=TODAY())</formula>
    </cfRule>
  </conditionalFormatting>
  <conditionalFormatting sqref="L289">
    <cfRule type="expression" dxfId="1502" priority="1605">
      <formula>AND($B289=TODAY())</formula>
    </cfRule>
    <cfRule type="expression" dxfId="1501" priority="1607">
      <formula>AND($C289="So")</formula>
    </cfRule>
    <cfRule type="expression" dxfId="1500" priority="1606">
      <formula>AND($C289="Sa")</formula>
    </cfRule>
  </conditionalFormatting>
  <conditionalFormatting sqref="L290">
    <cfRule type="expression" dxfId="1499" priority="1591">
      <formula>AND($C290="So")</formula>
    </cfRule>
    <cfRule type="expression" dxfId="1498" priority="1590">
      <formula>AND($C290="Sa")</formula>
    </cfRule>
    <cfRule type="expression" dxfId="1497" priority="1589">
      <formula>AND($B290=TODAY())</formula>
    </cfRule>
  </conditionalFormatting>
  <conditionalFormatting sqref="L291">
    <cfRule type="expression" dxfId="1496" priority="1574">
      <formula>AND($C291="Sa")</formula>
    </cfRule>
    <cfRule type="expression" dxfId="1495" priority="1575">
      <formula>AND($C291="So")</formula>
    </cfRule>
    <cfRule type="expression" dxfId="1494" priority="1573">
      <formula>AND($B291=TODAY())</formula>
    </cfRule>
  </conditionalFormatting>
  <conditionalFormatting sqref="L292">
    <cfRule type="expression" dxfId="1493" priority="1557">
      <formula>AND($B292=TODAY())</formula>
    </cfRule>
    <cfRule type="expression" dxfId="1492" priority="1558">
      <formula>AND($C292="Sa")</formula>
    </cfRule>
    <cfRule type="expression" dxfId="1491" priority="1559">
      <formula>AND($C292="So")</formula>
    </cfRule>
  </conditionalFormatting>
  <conditionalFormatting sqref="L293">
    <cfRule type="expression" dxfId="1490" priority="1543">
      <formula>AND($C293="So")</formula>
    </cfRule>
    <cfRule type="expression" dxfId="1489" priority="1541">
      <formula>AND($B293=TODAY())</formula>
    </cfRule>
    <cfRule type="expression" dxfId="1488" priority="1542">
      <formula>AND($C293="Sa")</formula>
    </cfRule>
  </conditionalFormatting>
  <conditionalFormatting sqref="L294">
    <cfRule type="expression" dxfId="1487" priority="1526">
      <formula>AND($C294="Sa")</formula>
    </cfRule>
    <cfRule type="expression" dxfId="1486" priority="1525">
      <formula>AND($B294=TODAY())</formula>
    </cfRule>
    <cfRule type="expression" dxfId="1485" priority="1527">
      <formula>AND($C294="So")</formula>
    </cfRule>
  </conditionalFormatting>
  <conditionalFormatting sqref="L295">
    <cfRule type="expression" dxfId="1484" priority="1511">
      <formula>AND($C295="So")</formula>
    </cfRule>
    <cfRule type="expression" dxfId="1483" priority="1510">
      <formula>AND($C295="Sa")</formula>
    </cfRule>
    <cfRule type="expression" dxfId="1482" priority="1509">
      <formula>AND($B295=TODAY())</formula>
    </cfRule>
  </conditionalFormatting>
  <conditionalFormatting sqref="L296">
    <cfRule type="expression" dxfId="1481" priority="1495">
      <formula>AND($C296="So")</formula>
    </cfRule>
    <cfRule type="expression" dxfId="1480" priority="1493">
      <formula>AND($B296=TODAY())</formula>
    </cfRule>
    <cfRule type="expression" dxfId="1479" priority="1494">
      <formula>AND($C296="Sa")</formula>
    </cfRule>
  </conditionalFormatting>
  <conditionalFormatting sqref="L297">
    <cfRule type="expression" dxfId="1478" priority="6429">
      <formula>AND($C297="So")</formula>
    </cfRule>
  </conditionalFormatting>
  <conditionalFormatting sqref="L299">
    <cfRule type="expression" dxfId="1477" priority="1479">
      <formula>AND($C299="So")</formula>
    </cfRule>
    <cfRule type="expression" dxfId="1476" priority="1478">
      <formula>AND($C299="Sa")</formula>
    </cfRule>
    <cfRule type="expression" dxfId="1475" priority="1477">
      <formula>AND($B299=TODAY())</formula>
    </cfRule>
  </conditionalFormatting>
  <conditionalFormatting sqref="L300">
    <cfRule type="expression" dxfId="1474" priority="1461">
      <formula>AND($B300=TODAY())</formula>
    </cfRule>
    <cfRule type="expression" dxfId="1473" priority="1462">
      <formula>AND($C300="Sa")</formula>
    </cfRule>
    <cfRule type="expression" dxfId="1472" priority="1463">
      <formula>AND($C300="So")</formula>
    </cfRule>
  </conditionalFormatting>
  <conditionalFormatting sqref="L301">
    <cfRule type="expression" dxfId="1471" priority="1429">
      <formula>AND($B301=TODAY())</formula>
    </cfRule>
    <cfRule type="expression" dxfId="1470" priority="1431">
      <formula>AND($C301="So")</formula>
    </cfRule>
    <cfRule type="expression" dxfId="1469" priority="1430">
      <formula>AND($C301="Sa")</formula>
    </cfRule>
  </conditionalFormatting>
  <conditionalFormatting sqref="L302">
    <cfRule type="expression" dxfId="1468" priority="1413">
      <formula>AND($B302=TODAY())</formula>
    </cfRule>
    <cfRule type="expression" dxfId="1467" priority="1414">
      <formula>AND($C302="Sa")</formula>
    </cfRule>
    <cfRule type="expression" dxfId="1466" priority="1415">
      <formula>AND($C302="So")</formula>
    </cfRule>
  </conditionalFormatting>
  <conditionalFormatting sqref="L303">
    <cfRule type="expression" dxfId="1465" priority="1397">
      <formula>AND($B303=TODAY())</formula>
    </cfRule>
    <cfRule type="expression" dxfId="1464" priority="1398">
      <formula>AND($C303="Sa")</formula>
    </cfRule>
    <cfRule type="expression" dxfId="1463" priority="1399">
      <formula>AND($C303="So")</formula>
    </cfRule>
  </conditionalFormatting>
  <conditionalFormatting sqref="L304">
    <cfRule type="expression" dxfId="1462" priority="1382">
      <formula>AND($C304="Sa")</formula>
    </cfRule>
    <cfRule type="expression" dxfId="1461" priority="1383">
      <formula>AND($C304="So")</formula>
    </cfRule>
    <cfRule type="expression" dxfId="1460" priority="1381">
      <formula>AND($B304=TODAY())</formula>
    </cfRule>
  </conditionalFormatting>
  <conditionalFormatting sqref="L305">
    <cfRule type="expression" dxfId="1459" priority="1367">
      <formula>AND($C305="So")</formula>
    </cfRule>
    <cfRule type="expression" dxfId="1458" priority="1365">
      <formula>AND($B305=TODAY())</formula>
    </cfRule>
    <cfRule type="expression" dxfId="1457" priority="1366">
      <formula>AND($C305="Sa")</formula>
    </cfRule>
  </conditionalFormatting>
  <conditionalFormatting sqref="L306">
    <cfRule type="expression" dxfId="1456" priority="1349">
      <formula>AND($B306=TODAY())</formula>
    </cfRule>
    <cfRule type="expression" dxfId="1455" priority="1351">
      <formula>AND($C306="So")</formula>
    </cfRule>
    <cfRule type="expression" dxfId="1454" priority="1350">
      <formula>AND($C306="Sa")</formula>
    </cfRule>
  </conditionalFormatting>
  <conditionalFormatting sqref="L307">
    <cfRule type="expression" dxfId="1453" priority="1335">
      <formula>AND($C307="So")</formula>
    </cfRule>
    <cfRule type="expression" dxfId="1452" priority="1334">
      <formula>AND($C307="Sa")</formula>
    </cfRule>
    <cfRule type="expression" dxfId="1451" priority="1333">
      <formula>AND($B307=TODAY())</formula>
    </cfRule>
  </conditionalFormatting>
  <conditionalFormatting sqref="L308">
    <cfRule type="expression" dxfId="1450" priority="1319">
      <formula>AND($C308="So")</formula>
    </cfRule>
    <cfRule type="expression" dxfId="1449" priority="1318">
      <formula>AND($C308="Sa")</formula>
    </cfRule>
    <cfRule type="expression" dxfId="1448" priority="1317">
      <formula>AND($B308=TODAY())</formula>
    </cfRule>
  </conditionalFormatting>
  <conditionalFormatting sqref="L309">
    <cfRule type="expression" dxfId="1447" priority="1303">
      <formula>AND($C309="So")</formula>
    </cfRule>
    <cfRule type="expression" dxfId="1446" priority="1301">
      <formula>AND($B309=TODAY())</formula>
    </cfRule>
    <cfRule type="expression" dxfId="1445" priority="1302">
      <formula>AND($C309="Sa")</formula>
    </cfRule>
  </conditionalFormatting>
  <conditionalFormatting sqref="L310">
    <cfRule type="expression" dxfId="1444" priority="1287">
      <formula>AND($C310="So")</formula>
    </cfRule>
    <cfRule type="expression" dxfId="1443" priority="1286">
      <formula>AND($C310="Sa")</formula>
    </cfRule>
    <cfRule type="expression" dxfId="1442" priority="1285">
      <formula>AND($B310=TODAY())</formula>
    </cfRule>
  </conditionalFormatting>
  <conditionalFormatting sqref="L311">
    <cfRule type="expression" dxfId="1441" priority="1271">
      <formula>AND($C311="So")</formula>
    </cfRule>
    <cfRule type="expression" dxfId="1440" priority="1270">
      <formula>AND($C311="Sa")</formula>
    </cfRule>
    <cfRule type="expression" dxfId="1439" priority="1269">
      <formula>AND($B311=TODAY())</formula>
    </cfRule>
  </conditionalFormatting>
  <conditionalFormatting sqref="L312">
    <cfRule type="expression" dxfId="1438" priority="1255">
      <formula>AND($C312="So")</formula>
    </cfRule>
    <cfRule type="expression" dxfId="1437" priority="1253">
      <formula>AND($B312=TODAY())</formula>
    </cfRule>
    <cfRule type="expression" dxfId="1436" priority="1254">
      <formula>AND($C312="Sa")</formula>
    </cfRule>
  </conditionalFormatting>
  <conditionalFormatting sqref="L313">
    <cfRule type="expression" dxfId="1435" priority="1238">
      <formula>AND($C313="Sa")</formula>
    </cfRule>
    <cfRule type="expression" dxfId="1434" priority="1239">
      <formula>AND($C313="So")</formula>
    </cfRule>
    <cfRule type="expression" dxfId="1433" priority="1237">
      <formula>AND($B313=TODAY())</formula>
    </cfRule>
  </conditionalFormatting>
  <conditionalFormatting sqref="L314">
    <cfRule type="expression" dxfId="1432" priority="1223">
      <formula>AND($C314="So")</formula>
    </cfRule>
    <cfRule type="expression" dxfId="1431" priority="1221">
      <formula>AND($B314=TODAY())</formula>
    </cfRule>
    <cfRule type="expression" dxfId="1430" priority="1222">
      <formula>AND($C314="Sa")</formula>
    </cfRule>
  </conditionalFormatting>
  <conditionalFormatting sqref="L315">
    <cfRule type="expression" dxfId="1429" priority="1206">
      <formula>AND($C315="Sa")</formula>
    </cfRule>
    <cfRule type="expression" dxfId="1428" priority="1205">
      <formula>AND($B315=TODAY())</formula>
    </cfRule>
    <cfRule type="expression" dxfId="1427" priority="1207">
      <formula>AND($C315="So")</formula>
    </cfRule>
  </conditionalFormatting>
  <conditionalFormatting sqref="L316">
    <cfRule type="expression" dxfId="1426" priority="1189">
      <formula>AND($B316=TODAY())</formula>
    </cfRule>
    <cfRule type="expression" dxfId="1425" priority="1191">
      <formula>AND($C316="So")</formula>
    </cfRule>
    <cfRule type="expression" dxfId="1424" priority="1190">
      <formula>AND($C316="Sa")</formula>
    </cfRule>
  </conditionalFormatting>
  <conditionalFormatting sqref="L317">
    <cfRule type="expression" dxfId="1423" priority="1175">
      <formula>AND($C317="So")</formula>
    </cfRule>
    <cfRule type="expression" dxfId="1422" priority="1174">
      <formula>AND($C317="Sa")</formula>
    </cfRule>
    <cfRule type="expression" dxfId="1421" priority="1173">
      <formula>AND($B317=TODAY())</formula>
    </cfRule>
  </conditionalFormatting>
  <conditionalFormatting sqref="L318">
    <cfRule type="expression" dxfId="1420" priority="1157">
      <formula>AND($B318=TODAY())</formula>
    </cfRule>
    <cfRule type="expression" dxfId="1419" priority="1159">
      <formula>AND($C318="So")</formula>
    </cfRule>
    <cfRule type="expression" dxfId="1418" priority="1158">
      <formula>AND($C318="Sa")</formula>
    </cfRule>
  </conditionalFormatting>
  <conditionalFormatting sqref="L319">
    <cfRule type="expression" dxfId="1417" priority="1141">
      <formula>AND($B319=TODAY())</formula>
    </cfRule>
    <cfRule type="expression" dxfId="1416" priority="1142">
      <formula>AND($C319="Sa")</formula>
    </cfRule>
    <cfRule type="expression" dxfId="1415" priority="1143">
      <formula>AND($C319="So")</formula>
    </cfRule>
  </conditionalFormatting>
  <conditionalFormatting sqref="L320">
    <cfRule type="expression" dxfId="1414" priority="1125">
      <formula>AND($B320=TODAY())</formula>
    </cfRule>
    <cfRule type="expression" dxfId="1413" priority="1126">
      <formula>AND($C320="Sa")</formula>
    </cfRule>
    <cfRule type="expression" dxfId="1412" priority="1127">
      <formula>AND($C320="So")</formula>
    </cfRule>
  </conditionalFormatting>
  <conditionalFormatting sqref="L321">
    <cfRule type="expression" dxfId="1411" priority="1109">
      <formula>AND($B321=TODAY())</formula>
    </cfRule>
    <cfRule type="expression" dxfId="1410" priority="1111">
      <formula>AND($C321="So")</formula>
    </cfRule>
    <cfRule type="expression" dxfId="1409" priority="1110">
      <formula>AND($C321="Sa")</formula>
    </cfRule>
  </conditionalFormatting>
  <conditionalFormatting sqref="L322">
    <cfRule type="expression" dxfId="1408" priority="1093">
      <formula>AND($B322=TODAY())</formula>
    </cfRule>
    <cfRule type="expression" dxfId="1407" priority="1095">
      <formula>AND($C322="So")</formula>
    </cfRule>
    <cfRule type="expression" dxfId="1406" priority="1094">
      <formula>AND($C322="Sa")</formula>
    </cfRule>
  </conditionalFormatting>
  <conditionalFormatting sqref="L323">
    <cfRule type="expression" dxfId="1405" priority="1078">
      <formula>AND($C323="Sa")</formula>
    </cfRule>
    <cfRule type="expression" dxfId="1404" priority="1077">
      <formula>AND($B323=TODAY())</formula>
    </cfRule>
    <cfRule type="expression" dxfId="1403" priority="1079">
      <formula>AND($C323="So")</formula>
    </cfRule>
  </conditionalFormatting>
  <conditionalFormatting sqref="L324">
    <cfRule type="expression" dxfId="1402" priority="1063">
      <formula>AND($C324="So")</formula>
    </cfRule>
    <cfRule type="expression" dxfId="1401" priority="1061">
      <formula>AND($B324=TODAY())</formula>
    </cfRule>
    <cfRule type="expression" dxfId="1400" priority="1062">
      <formula>AND($C324="Sa")</formula>
    </cfRule>
  </conditionalFormatting>
  <conditionalFormatting sqref="L325">
    <cfRule type="expression" dxfId="1399" priority="1046">
      <formula>AND($C325="Sa")</formula>
    </cfRule>
    <cfRule type="expression" dxfId="1398" priority="1045">
      <formula>AND($B325=TODAY())</formula>
    </cfRule>
    <cfRule type="expression" dxfId="1397" priority="1047">
      <formula>AND($C325="So")</formula>
    </cfRule>
  </conditionalFormatting>
  <conditionalFormatting sqref="L326">
    <cfRule type="expression" dxfId="1396" priority="1030">
      <formula>AND($C326="Sa")</formula>
    </cfRule>
    <cfRule type="expression" dxfId="1395" priority="1031">
      <formula>AND($C326="So")</formula>
    </cfRule>
    <cfRule type="expression" dxfId="1394" priority="1029">
      <formula>AND($B326=TODAY())</formula>
    </cfRule>
  </conditionalFormatting>
  <conditionalFormatting sqref="L327">
    <cfRule type="expression" dxfId="1393" priority="1015">
      <formula>AND($C327="So")</formula>
    </cfRule>
    <cfRule type="expression" dxfId="1392" priority="1014">
      <formula>AND($C327="Sa")</formula>
    </cfRule>
    <cfRule type="expression" dxfId="1391" priority="1013">
      <formula>AND($B327=TODAY())</formula>
    </cfRule>
  </conditionalFormatting>
  <conditionalFormatting sqref="L328">
    <cfRule type="expression" dxfId="1390" priority="997">
      <formula>AND($B328=TODAY())</formula>
    </cfRule>
    <cfRule type="expression" dxfId="1389" priority="998">
      <formula>AND($C328="Sa")</formula>
    </cfRule>
    <cfRule type="expression" dxfId="1388" priority="999">
      <formula>AND($C328="So")</formula>
    </cfRule>
  </conditionalFormatting>
  <conditionalFormatting sqref="L329">
    <cfRule type="expression" dxfId="1387" priority="982">
      <formula>AND($C329="Sa")</formula>
    </cfRule>
    <cfRule type="expression" dxfId="1386" priority="983">
      <formula>AND($C329="So")</formula>
    </cfRule>
    <cfRule type="expression" dxfId="1385" priority="981">
      <formula>AND($B329=TODAY())</formula>
    </cfRule>
  </conditionalFormatting>
  <conditionalFormatting sqref="L330">
    <cfRule type="expression" dxfId="1384" priority="6426">
      <formula>AND($C330="So")</formula>
    </cfRule>
  </conditionalFormatting>
  <conditionalFormatting sqref="L332">
    <cfRule type="expression" dxfId="1383" priority="967">
      <formula>AND($C332="So")</formula>
    </cfRule>
    <cfRule type="expression" dxfId="1382" priority="966">
      <formula>AND($C332="Sa")</formula>
    </cfRule>
    <cfRule type="expression" dxfId="1381" priority="965">
      <formula>AND($B332=TODAY())</formula>
    </cfRule>
  </conditionalFormatting>
  <conditionalFormatting sqref="L333">
    <cfRule type="expression" dxfId="1380" priority="950">
      <formula>AND($C333="Sa")</formula>
    </cfRule>
    <cfRule type="expression" dxfId="1379" priority="949">
      <formula>AND($B333=TODAY())</formula>
    </cfRule>
    <cfRule type="expression" dxfId="1378" priority="951">
      <formula>AND($C333="So")</formula>
    </cfRule>
  </conditionalFormatting>
  <conditionalFormatting sqref="L334">
    <cfRule type="expression" dxfId="1377" priority="935">
      <formula>AND($C334="So")</formula>
    </cfRule>
    <cfRule type="expression" dxfId="1376" priority="934">
      <formula>AND($C334="Sa")</formula>
    </cfRule>
    <cfRule type="expression" dxfId="1375" priority="933">
      <formula>AND($B334=TODAY())</formula>
    </cfRule>
  </conditionalFormatting>
  <conditionalFormatting sqref="L335">
    <cfRule type="expression" dxfId="1374" priority="919">
      <formula>AND($C335="So")</formula>
    </cfRule>
    <cfRule type="expression" dxfId="1373" priority="918">
      <formula>AND($C335="Sa")</formula>
    </cfRule>
    <cfRule type="expression" dxfId="1372" priority="917">
      <formula>AND($B335=TODAY())</formula>
    </cfRule>
  </conditionalFormatting>
  <conditionalFormatting sqref="L336">
    <cfRule type="expression" dxfId="1371" priority="901">
      <formula>AND($B336=TODAY())</formula>
    </cfRule>
    <cfRule type="expression" dxfId="1370" priority="902">
      <formula>AND($C336="Sa")</formula>
    </cfRule>
    <cfRule type="expression" dxfId="1369" priority="903">
      <formula>AND($C336="So")</formula>
    </cfRule>
  </conditionalFormatting>
  <conditionalFormatting sqref="L337">
    <cfRule type="expression" dxfId="1368" priority="886">
      <formula>AND($C337="Sa")</formula>
    </cfRule>
    <cfRule type="expression" dxfId="1367" priority="887">
      <formula>AND($C337="So")</formula>
    </cfRule>
    <cfRule type="expression" dxfId="1366" priority="885">
      <formula>AND($B337=TODAY())</formula>
    </cfRule>
  </conditionalFormatting>
  <conditionalFormatting sqref="L338">
    <cfRule type="expression" dxfId="1365" priority="869">
      <formula>AND($B338=TODAY())</formula>
    </cfRule>
    <cfRule type="expression" dxfId="1364" priority="871">
      <formula>AND($C338="So")</formula>
    </cfRule>
    <cfRule type="expression" dxfId="1363" priority="870">
      <formula>AND($C338="Sa")</formula>
    </cfRule>
  </conditionalFormatting>
  <conditionalFormatting sqref="L339">
    <cfRule type="expression" dxfId="1362" priority="854">
      <formula>AND($C339="Sa")</formula>
    </cfRule>
    <cfRule type="expression" dxfId="1361" priority="855">
      <formula>AND($C339="So")</formula>
    </cfRule>
    <cfRule type="expression" dxfId="1360" priority="853">
      <formula>AND($B339=TODAY())</formula>
    </cfRule>
  </conditionalFormatting>
  <conditionalFormatting sqref="L340">
    <cfRule type="expression" dxfId="1359" priority="837">
      <formula>AND($B340=TODAY())</formula>
    </cfRule>
    <cfRule type="expression" dxfId="1358" priority="838">
      <formula>AND($C340="Sa")</formula>
    </cfRule>
    <cfRule type="expression" dxfId="1357" priority="839">
      <formula>AND($C340="So")</formula>
    </cfRule>
  </conditionalFormatting>
  <conditionalFormatting sqref="L341">
    <cfRule type="expression" dxfId="1356" priority="823">
      <formula>AND($C341="So")</formula>
    </cfRule>
    <cfRule type="expression" dxfId="1355" priority="822">
      <formula>AND($C341="Sa")</formula>
    </cfRule>
    <cfRule type="expression" dxfId="1354" priority="821">
      <formula>AND($B341=TODAY())</formula>
    </cfRule>
  </conditionalFormatting>
  <conditionalFormatting sqref="L342">
    <cfRule type="expression" dxfId="1353" priority="807">
      <formula>AND($C342="So")</formula>
    </cfRule>
    <cfRule type="expression" dxfId="1352" priority="806">
      <formula>AND($C342="Sa")</formula>
    </cfRule>
    <cfRule type="expression" dxfId="1351" priority="805">
      <formula>AND($B342=TODAY())</formula>
    </cfRule>
  </conditionalFormatting>
  <conditionalFormatting sqref="L343">
    <cfRule type="expression" dxfId="1350" priority="790">
      <formula>AND($C343="Sa")</formula>
    </cfRule>
    <cfRule type="expression" dxfId="1349" priority="789">
      <formula>AND($B343=TODAY())</formula>
    </cfRule>
    <cfRule type="expression" dxfId="1348" priority="791">
      <formula>AND($C343="So")</formula>
    </cfRule>
  </conditionalFormatting>
  <conditionalFormatting sqref="L344">
    <cfRule type="expression" dxfId="1347" priority="774">
      <formula>AND($C344="Sa")</formula>
    </cfRule>
    <cfRule type="expression" dxfId="1346" priority="773">
      <formula>AND($B344=TODAY())</formula>
    </cfRule>
    <cfRule type="expression" dxfId="1345" priority="775">
      <formula>AND($C344="So")</formula>
    </cfRule>
  </conditionalFormatting>
  <conditionalFormatting sqref="L345">
    <cfRule type="expression" dxfId="1344" priority="757">
      <formula>AND($B345=TODAY())</formula>
    </cfRule>
    <cfRule type="expression" dxfId="1343" priority="759">
      <formula>AND($C345="So")</formula>
    </cfRule>
    <cfRule type="expression" dxfId="1342" priority="758">
      <formula>AND($C345="Sa")</formula>
    </cfRule>
  </conditionalFormatting>
  <conditionalFormatting sqref="L346">
    <cfRule type="expression" dxfId="1341" priority="742">
      <formula>AND($C346="Sa")</formula>
    </cfRule>
    <cfRule type="expression" dxfId="1340" priority="741">
      <formula>AND($B346=TODAY())</formula>
    </cfRule>
    <cfRule type="expression" dxfId="1339" priority="743">
      <formula>AND($C346="So")</formula>
    </cfRule>
  </conditionalFormatting>
  <conditionalFormatting sqref="L347">
    <cfRule type="expression" dxfId="1338" priority="725">
      <formula>AND($B347=TODAY())</formula>
    </cfRule>
    <cfRule type="expression" dxfId="1337" priority="727">
      <formula>AND($C347="So")</formula>
    </cfRule>
    <cfRule type="expression" dxfId="1336" priority="726">
      <formula>AND($C347="Sa")</formula>
    </cfRule>
  </conditionalFormatting>
  <conditionalFormatting sqref="L348">
    <cfRule type="expression" dxfId="1335" priority="711">
      <formula>AND($C348="So")</formula>
    </cfRule>
    <cfRule type="expression" dxfId="1334" priority="710">
      <formula>AND($C348="Sa")</formula>
    </cfRule>
    <cfRule type="expression" dxfId="1333" priority="709">
      <formula>AND($B348=TODAY())</formula>
    </cfRule>
  </conditionalFormatting>
  <conditionalFormatting sqref="L349">
    <cfRule type="expression" dxfId="1332" priority="694">
      <formula>AND($C349="Sa")</formula>
    </cfRule>
    <cfRule type="expression" dxfId="1331" priority="693">
      <formula>AND($B349=TODAY())</formula>
    </cfRule>
    <cfRule type="expression" dxfId="1330" priority="695">
      <formula>AND($C349="So")</formula>
    </cfRule>
  </conditionalFormatting>
  <conditionalFormatting sqref="L350">
    <cfRule type="expression" dxfId="1329" priority="678">
      <formula>AND($C350="Sa")</formula>
    </cfRule>
    <cfRule type="expression" dxfId="1328" priority="679">
      <formula>AND($C350="So")</formula>
    </cfRule>
    <cfRule type="expression" dxfId="1327" priority="677">
      <formula>AND($B350=TODAY())</formula>
    </cfRule>
  </conditionalFormatting>
  <conditionalFormatting sqref="L351">
    <cfRule type="expression" dxfId="1326" priority="662">
      <formula>AND($C351="Sa")</formula>
    </cfRule>
    <cfRule type="expression" dxfId="1325" priority="663">
      <formula>AND($C351="So")</formula>
    </cfRule>
    <cfRule type="expression" dxfId="1324" priority="661">
      <formula>AND($B351=TODAY())</formula>
    </cfRule>
  </conditionalFormatting>
  <conditionalFormatting sqref="L352">
    <cfRule type="expression" dxfId="1323" priority="647">
      <formula>AND($C352="So")</formula>
    </cfRule>
    <cfRule type="expression" dxfId="1322" priority="645">
      <formula>AND($B352=TODAY())</formula>
    </cfRule>
    <cfRule type="expression" dxfId="1321" priority="646">
      <formula>AND($C352="Sa")</formula>
    </cfRule>
  </conditionalFormatting>
  <conditionalFormatting sqref="L353">
    <cfRule type="expression" dxfId="1320" priority="631">
      <formula>AND($C353="So")</formula>
    </cfRule>
    <cfRule type="expression" dxfId="1319" priority="629">
      <formula>AND($B353=TODAY())</formula>
    </cfRule>
    <cfRule type="expression" dxfId="1318" priority="630">
      <formula>AND($C353="Sa")</formula>
    </cfRule>
  </conditionalFormatting>
  <conditionalFormatting sqref="L354">
    <cfRule type="expression" dxfId="1317" priority="615">
      <formula>AND($C354="So")</formula>
    </cfRule>
    <cfRule type="expression" dxfId="1316" priority="613">
      <formula>AND($B354=TODAY())</formula>
    </cfRule>
    <cfRule type="expression" dxfId="1315" priority="614">
      <formula>AND($C354="Sa")</formula>
    </cfRule>
  </conditionalFormatting>
  <conditionalFormatting sqref="L355">
    <cfRule type="expression" dxfId="1314" priority="598">
      <formula>AND($C355="Sa")</formula>
    </cfRule>
    <cfRule type="expression" dxfId="1313" priority="599">
      <formula>AND($C355="So")</formula>
    </cfRule>
    <cfRule type="expression" dxfId="1312" priority="597">
      <formula>AND($B355=TODAY())</formula>
    </cfRule>
  </conditionalFormatting>
  <conditionalFormatting sqref="L356">
    <cfRule type="expression" dxfId="1311" priority="581">
      <formula>AND($B356=TODAY())</formula>
    </cfRule>
    <cfRule type="expression" dxfId="1310" priority="582">
      <formula>AND($C356="Sa")</formula>
    </cfRule>
    <cfRule type="expression" dxfId="1309" priority="583">
      <formula>AND($C356="So")</formula>
    </cfRule>
  </conditionalFormatting>
  <conditionalFormatting sqref="L357">
    <cfRule type="expression" dxfId="1308" priority="566">
      <formula>AND($C357="Sa")</formula>
    </cfRule>
    <cfRule type="expression" dxfId="1307" priority="565">
      <formula>AND($B357=TODAY())</formula>
    </cfRule>
    <cfRule type="expression" dxfId="1306" priority="567">
      <formula>AND($C357="So")</formula>
    </cfRule>
  </conditionalFormatting>
  <conditionalFormatting sqref="L358">
    <cfRule type="expression" dxfId="1305" priority="551">
      <formula>AND($C358="So")</formula>
    </cfRule>
    <cfRule type="expression" dxfId="1304" priority="550">
      <formula>AND($C358="Sa")</formula>
    </cfRule>
    <cfRule type="expression" dxfId="1303" priority="549">
      <formula>AND($B358=TODAY())</formula>
    </cfRule>
  </conditionalFormatting>
  <conditionalFormatting sqref="L359">
    <cfRule type="expression" dxfId="1302" priority="535">
      <formula>AND($C359="So")</formula>
    </cfRule>
    <cfRule type="expression" dxfId="1301" priority="534">
      <formula>AND($C359="Sa")</formula>
    </cfRule>
    <cfRule type="expression" dxfId="1300" priority="533">
      <formula>AND($B359=TODAY())</formula>
    </cfRule>
  </conditionalFormatting>
  <conditionalFormatting sqref="L360">
    <cfRule type="expression" dxfId="1299" priority="519">
      <formula>AND($C360="So")</formula>
    </cfRule>
    <cfRule type="expression" dxfId="1298" priority="518">
      <formula>AND($C360="Sa")</formula>
    </cfRule>
    <cfRule type="expression" dxfId="1297" priority="517">
      <formula>AND($B360=TODAY())</formula>
    </cfRule>
  </conditionalFormatting>
  <conditionalFormatting sqref="L361">
    <cfRule type="expression" dxfId="1296" priority="503">
      <formula>AND($C361="So")</formula>
    </cfRule>
    <cfRule type="expression" dxfId="1295" priority="502">
      <formula>AND($C361="Sa")</formula>
    </cfRule>
    <cfRule type="expression" dxfId="1294" priority="501">
      <formula>AND($B361=TODAY())</formula>
    </cfRule>
  </conditionalFormatting>
  <conditionalFormatting sqref="L362">
    <cfRule type="expression" dxfId="1293" priority="6423">
      <formula>AND($C362="So")</formula>
    </cfRule>
  </conditionalFormatting>
  <conditionalFormatting sqref="L365">
    <cfRule type="expression" dxfId="1292" priority="487">
      <formula>AND($C365="So")</formula>
    </cfRule>
    <cfRule type="expression" dxfId="1291" priority="486">
      <formula>AND($C365="Sa")</formula>
    </cfRule>
    <cfRule type="expression" dxfId="1290" priority="485">
      <formula>AND($B365=TODAY())</formula>
    </cfRule>
  </conditionalFormatting>
  <conditionalFormatting sqref="L366">
    <cfRule type="expression" dxfId="1289" priority="469">
      <formula>AND($B366=TODAY())</formula>
    </cfRule>
    <cfRule type="expression" dxfId="1288" priority="470">
      <formula>AND($C366="Sa")</formula>
    </cfRule>
    <cfRule type="expression" dxfId="1287" priority="471">
      <formula>AND($C366="So")</formula>
    </cfRule>
  </conditionalFormatting>
  <conditionalFormatting sqref="L367">
    <cfRule type="expression" dxfId="1286" priority="455">
      <formula>AND($C367="So")</formula>
    </cfRule>
    <cfRule type="expression" dxfId="1285" priority="453">
      <formula>AND($B367=TODAY())</formula>
    </cfRule>
    <cfRule type="expression" dxfId="1284" priority="454">
      <formula>AND($C367="Sa")</formula>
    </cfRule>
  </conditionalFormatting>
  <conditionalFormatting sqref="L368">
    <cfRule type="expression" dxfId="1283" priority="439">
      <formula>AND($C368="So")</formula>
    </cfRule>
    <cfRule type="expression" dxfId="1282" priority="438">
      <formula>AND($C368="Sa")</formula>
    </cfRule>
    <cfRule type="expression" dxfId="1281" priority="437">
      <formula>AND($B368=TODAY())</formula>
    </cfRule>
  </conditionalFormatting>
  <conditionalFormatting sqref="L369">
    <cfRule type="expression" dxfId="1280" priority="423">
      <formula>AND($C369="So")</formula>
    </cfRule>
    <cfRule type="expression" dxfId="1279" priority="422">
      <formula>AND($C369="Sa")</formula>
    </cfRule>
    <cfRule type="expression" dxfId="1278" priority="421">
      <formula>AND($B369=TODAY())</formula>
    </cfRule>
  </conditionalFormatting>
  <conditionalFormatting sqref="L370">
    <cfRule type="expression" dxfId="1277" priority="406">
      <formula>AND($C370="Sa")</formula>
    </cfRule>
    <cfRule type="expression" dxfId="1276" priority="405">
      <formula>AND($B370=TODAY())</formula>
    </cfRule>
    <cfRule type="expression" dxfId="1275" priority="407">
      <formula>AND($C370="So")</formula>
    </cfRule>
  </conditionalFormatting>
  <conditionalFormatting sqref="L371">
    <cfRule type="expression" dxfId="1274" priority="389">
      <formula>AND($B371=TODAY())</formula>
    </cfRule>
    <cfRule type="expression" dxfId="1273" priority="391">
      <formula>AND($C371="So")</formula>
    </cfRule>
    <cfRule type="expression" dxfId="1272" priority="390">
      <formula>AND($C371="Sa")</formula>
    </cfRule>
  </conditionalFormatting>
  <conditionalFormatting sqref="L372">
    <cfRule type="expression" dxfId="1271" priority="375">
      <formula>AND($C372="So")</formula>
    </cfRule>
    <cfRule type="expression" dxfId="1270" priority="373">
      <formula>AND($B372=TODAY())</formula>
    </cfRule>
    <cfRule type="expression" dxfId="1269" priority="374">
      <formula>AND($C372="Sa")</formula>
    </cfRule>
  </conditionalFormatting>
  <conditionalFormatting sqref="L373">
    <cfRule type="expression" dxfId="1268" priority="357">
      <formula>AND($B373=TODAY())</formula>
    </cfRule>
    <cfRule type="expression" dxfId="1267" priority="358">
      <formula>AND($C373="Sa")</formula>
    </cfRule>
    <cfRule type="expression" dxfId="1266" priority="359">
      <formula>AND($C373="So")</formula>
    </cfRule>
  </conditionalFormatting>
  <conditionalFormatting sqref="L374">
    <cfRule type="expression" dxfId="1265" priority="343">
      <formula>AND($C374="So")</formula>
    </cfRule>
    <cfRule type="expression" dxfId="1264" priority="342">
      <formula>AND($C374="Sa")</formula>
    </cfRule>
    <cfRule type="expression" dxfId="1263" priority="341">
      <formula>AND($B374=TODAY())</formula>
    </cfRule>
  </conditionalFormatting>
  <conditionalFormatting sqref="L375">
    <cfRule type="expression" dxfId="1262" priority="327">
      <formula>AND($C375="So")</formula>
    </cfRule>
    <cfRule type="expression" dxfId="1261" priority="326">
      <formula>AND($C375="Sa")</formula>
    </cfRule>
    <cfRule type="expression" dxfId="1260" priority="325">
      <formula>AND($B375=TODAY())</formula>
    </cfRule>
  </conditionalFormatting>
  <conditionalFormatting sqref="L376">
    <cfRule type="expression" dxfId="1259" priority="311">
      <formula>AND($C376="So")</formula>
    </cfRule>
    <cfRule type="expression" dxfId="1258" priority="310">
      <formula>AND($C376="Sa")</formula>
    </cfRule>
    <cfRule type="expression" dxfId="1257" priority="309">
      <formula>AND($B376=TODAY())</formula>
    </cfRule>
  </conditionalFormatting>
  <conditionalFormatting sqref="L377">
    <cfRule type="expression" dxfId="1256" priority="293">
      <formula>AND($B377=TODAY())</formula>
    </cfRule>
    <cfRule type="expression" dxfId="1255" priority="295">
      <formula>AND($C377="So")</formula>
    </cfRule>
    <cfRule type="expression" dxfId="1254" priority="294">
      <formula>AND($C377="Sa")</formula>
    </cfRule>
  </conditionalFormatting>
  <conditionalFormatting sqref="L378">
    <cfRule type="expression" dxfId="1253" priority="279">
      <formula>AND($C378="So")</formula>
    </cfRule>
    <cfRule type="expression" dxfId="1252" priority="278">
      <formula>AND($C378="Sa")</formula>
    </cfRule>
    <cfRule type="expression" dxfId="1251" priority="277">
      <formula>AND($B378=TODAY())</formula>
    </cfRule>
  </conditionalFormatting>
  <conditionalFormatting sqref="L379">
    <cfRule type="expression" dxfId="1250" priority="263">
      <formula>AND($C379="So")</formula>
    </cfRule>
    <cfRule type="expression" dxfId="1249" priority="262">
      <formula>AND($C379="Sa")</formula>
    </cfRule>
    <cfRule type="expression" dxfId="1248" priority="261">
      <formula>AND($B379=TODAY())</formula>
    </cfRule>
  </conditionalFormatting>
  <conditionalFormatting sqref="L380">
    <cfRule type="expression" dxfId="1247" priority="246">
      <formula>AND($C380="Sa")</formula>
    </cfRule>
    <cfRule type="expression" dxfId="1246" priority="245">
      <formula>AND($B380=TODAY())</formula>
    </cfRule>
    <cfRule type="expression" dxfId="1245" priority="247">
      <formula>AND($C380="So")</formula>
    </cfRule>
  </conditionalFormatting>
  <conditionalFormatting sqref="L381">
    <cfRule type="expression" dxfId="1244" priority="229">
      <formula>AND($B381=TODAY())</formula>
    </cfRule>
    <cfRule type="expression" dxfId="1243" priority="230">
      <formula>AND($C381="Sa")</formula>
    </cfRule>
    <cfRule type="expression" dxfId="1242" priority="231">
      <formula>AND($C381="So")</formula>
    </cfRule>
  </conditionalFormatting>
  <conditionalFormatting sqref="L382">
    <cfRule type="expression" dxfId="1241" priority="215">
      <formula>AND($C382="So")</formula>
    </cfRule>
    <cfRule type="expression" dxfId="1240" priority="214">
      <formula>AND($C382="Sa")</formula>
    </cfRule>
    <cfRule type="expression" dxfId="1239" priority="213">
      <formula>AND($B382=TODAY())</formula>
    </cfRule>
  </conditionalFormatting>
  <conditionalFormatting sqref="L383">
    <cfRule type="expression" dxfId="1238" priority="199">
      <formula>AND($C383="So")</formula>
    </cfRule>
    <cfRule type="expression" dxfId="1237" priority="198">
      <formula>AND($C383="Sa")</formula>
    </cfRule>
    <cfRule type="expression" dxfId="1236" priority="197">
      <formula>AND($B383=TODAY())</formula>
    </cfRule>
  </conditionalFormatting>
  <conditionalFormatting sqref="L384">
    <cfRule type="expression" dxfId="1235" priority="183">
      <formula>AND($C384="So")</formula>
    </cfRule>
    <cfRule type="expression" dxfId="1234" priority="181">
      <formula>AND($B384=TODAY())</formula>
    </cfRule>
    <cfRule type="expression" dxfId="1233" priority="182">
      <formula>AND($C384="Sa")</formula>
    </cfRule>
  </conditionalFormatting>
  <conditionalFormatting sqref="L385">
    <cfRule type="expression" dxfId="1232" priority="165">
      <formula>AND($B385=TODAY())</formula>
    </cfRule>
    <cfRule type="expression" dxfId="1231" priority="167">
      <formula>AND($C385="So")</formula>
    </cfRule>
    <cfRule type="expression" dxfId="1230" priority="166">
      <formula>AND($C385="Sa")</formula>
    </cfRule>
  </conditionalFormatting>
  <conditionalFormatting sqref="L386">
    <cfRule type="expression" dxfId="1229" priority="151">
      <formula>AND($C386="So")</formula>
    </cfRule>
    <cfRule type="expression" dxfId="1228" priority="150">
      <formula>AND($C386="Sa")</formula>
    </cfRule>
    <cfRule type="expression" dxfId="1227" priority="149">
      <formula>AND($B386=TODAY())</formula>
    </cfRule>
  </conditionalFormatting>
  <conditionalFormatting sqref="L387">
    <cfRule type="expression" dxfId="1226" priority="134">
      <formula>AND($C387="Sa")</formula>
    </cfRule>
    <cfRule type="expression" dxfId="1225" priority="133">
      <formula>AND($B387=TODAY())</formula>
    </cfRule>
    <cfRule type="expression" dxfId="1224" priority="135">
      <formula>AND($C387="So")</formula>
    </cfRule>
  </conditionalFormatting>
  <conditionalFormatting sqref="L388">
    <cfRule type="expression" dxfId="1223" priority="118">
      <formula>AND($C388="Sa")</formula>
    </cfRule>
    <cfRule type="expression" dxfId="1222" priority="119">
      <formula>AND($C388="So")</formula>
    </cfRule>
    <cfRule type="expression" dxfId="1221" priority="117">
      <formula>AND($B388=TODAY())</formula>
    </cfRule>
  </conditionalFormatting>
  <conditionalFormatting sqref="L389">
    <cfRule type="expression" dxfId="1220" priority="87">
      <formula>AND($C389="So")</formula>
    </cfRule>
    <cfRule type="expression" dxfId="1219" priority="86">
      <formula>AND($C389="Sa")</formula>
    </cfRule>
    <cfRule type="expression" dxfId="1218" priority="85">
      <formula>AND($B389=TODAY())</formula>
    </cfRule>
  </conditionalFormatting>
  <conditionalFormatting sqref="L390">
    <cfRule type="expression" dxfId="1217" priority="69">
      <formula>AND($B390=TODAY())</formula>
    </cfRule>
    <cfRule type="expression" dxfId="1216" priority="70">
      <formula>AND($C390="Sa")</formula>
    </cfRule>
    <cfRule type="expression" dxfId="1215" priority="71">
      <formula>AND($C390="So")</formula>
    </cfRule>
  </conditionalFormatting>
  <conditionalFormatting sqref="L391">
    <cfRule type="expression" dxfId="1214" priority="53">
      <formula>AND($B391=TODAY())</formula>
    </cfRule>
    <cfRule type="expression" dxfId="1213" priority="54">
      <formula>AND($C391="Sa")</formula>
    </cfRule>
    <cfRule type="expression" dxfId="1212" priority="55">
      <formula>AND($C391="So")</formula>
    </cfRule>
  </conditionalFormatting>
  <conditionalFormatting sqref="L392">
    <cfRule type="expression" dxfId="1211" priority="38">
      <formula>AND($C392="Sa")</formula>
    </cfRule>
    <cfRule type="expression" dxfId="1210" priority="39">
      <formula>AND($C392="So")</formula>
    </cfRule>
    <cfRule type="expression" dxfId="1209" priority="37">
      <formula>AND($B392=TODAY())</formula>
    </cfRule>
  </conditionalFormatting>
  <conditionalFormatting sqref="L393">
    <cfRule type="expression" dxfId="1208" priority="21">
      <formula>AND($B393=TODAY())</formula>
    </cfRule>
    <cfRule type="expression" dxfId="1207" priority="22">
      <formula>AND($C393="Sa")</formula>
    </cfRule>
    <cfRule type="expression" dxfId="1206" priority="23">
      <formula>AND($C393="So")</formula>
    </cfRule>
  </conditionalFormatting>
  <conditionalFormatting sqref="L394">
    <cfRule type="expression" dxfId="1205" priority="6">
      <formula>AND($C394="Sa")</formula>
    </cfRule>
    <cfRule type="expression" dxfId="1204" priority="7">
      <formula>AND($C394="So")</formula>
    </cfRule>
    <cfRule type="expression" dxfId="1203" priority="5">
      <formula>AND($B394=TODAY())</formula>
    </cfRule>
  </conditionalFormatting>
  <conditionalFormatting sqref="L395">
    <cfRule type="expression" dxfId="1202" priority="6420">
      <formula>AND($C395="So")</formula>
    </cfRule>
  </conditionalFormatting>
  <conditionalFormatting sqref="M7">
    <cfRule type="expression" dxfId="1201" priority="6333">
      <formula>AND($C7="So")</formula>
    </cfRule>
  </conditionalFormatting>
  <conditionalFormatting sqref="M8">
    <cfRule type="expression" dxfId="1200" priority="6317">
      <formula>AND($C8="So")</formula>
    </cfRule>
  </conditionalFormatting>
  <conditionalFormatting sqref="M9">
    <cfRule type="expression" dxfId="1199" priority="6301">
      <formula>AND($C9="So")</formula>
    </cfRule>
  </conditionalFormatting>
  <conditionalFormatting sqref="M10">
    <cfRule type="expression" dxfId="1198" priority="6285">
      <formula>AND($C10="So")</formula>
    </cfRule>
  </conditionalFormatting>
  <conditionalFormatting sqref="M11">
    <cfRule type="expression" dxfId="1197" priority="6269">
      <formula>AND($C11="So")</formula>
    </cfRule>
  </conditionalFormatting>
  <conditionalFormatting sqref="M12">
    <cfRule type="expression" dxfId="1196" priority="6253">
      <formula>AND($C12="So")</formula>
    </cfRule>
  </conditionalFormatting>
  <conditionalFormatting sqref="M13">
    <cfRule type="expression" dxfId="1195" priority="6237">
      <formula>AND($C13="So")</formula>
    </cfRule>
  </conditionalFormatting>
  <conditionalFormatting sqref="M14">
    <cfRule type="expression" dxfId="1194" priority="6221">
      <formula>AND($C14="So")</formula>
    </cfRule>
  </conditionalFormatting>
  <conditionalFormatting sqref="M15">
    <cfRule type="expression" dxfId="1193" priority="6205">
      <formula>AND($C15="So")</formula>
    </cfRule>
  </conditionalFormatting>
  <conditionalFormatting sqref="M16">
    <cfRule type="expression" dxfId="1192" priority="6189">
      <formula>AND($C16="So")</formula>
    </cfRule>
  </conditionalFormatting>
  <conditionalFormatting sqref="M17">
    <cfRule type="expression" dxfId="1191" priority="6173">
      <formula>AND($C17="So")</formula>
    </cfRule>
  </conditionalFormatting>
  <conditionalFormatting sqref="M18">
    <cfRule type="expression" dxfId="1190" priority="6157">
      <formula>AND($C18="So")</formula>
    </cfRule>
  </conditionalFormatting>
  <conditionalFormatting sqref="M19">
    <cfRule type="expression" dxfId="1189" priority="6141">
      <formula>AND($C19="So")</formula>
    </cfRule>
  </conditionalFormatting>
  <conditionalFormatting sqref="M20">
    <cfRule type="expression" dxfId="1188" priority="6125">
      <formula>AND($C20="So")</formula>
    </cfRule>
  </conditionalFormatting>
  <conditionalFormatting sqref="M21">
    <cfRule type="expression" dxfId="1187" priority="6109">
      <formula>AND($C21="So")</formula>
    </cfRule>
  </conditionalFormatting>
  <conditionalFormatting sqref="M22">
    <cfRule type="expression" dxfId="1186" priority="6093">
      <formula>AND($C22="So")</formula>
    </cfRule>
  </conditionalFormatting>
  <conditionalFormatting sqref="M23">
    <cfRule type="expression" dxfId="1185" priority="6077">
      <formula>AND($C23="So")</formula>
    </cfRule>
  </conditionalFormatting>
  <conditionalFormatting sqref="M24">
    <cfRule type="expression" dxfId="1184" priority="6061">
      <formula>AND($C24="So")</formula>
    </cfRule>
  </conditionalFormatting>
  <conditionalFormatting sqref="M25">
    <cfRule type="expression" dxfId="1183" priority="6045">
      <formula>AND($C25="So")</formula>
    </cfRule>
  </conditionalFormatting>
  <conditionalFormatting sqref="M26">
    <cfRule type="expression" dxfId="1182" priority="6029">
      <formula>AND($C26="So")</formula>
    </cfRule>
  </conditionalFormatting>
  <conditionalFormatting sqref="M27">
    <cfRule type="expression" dxfId="1181" priority="6013">
      <formula>AND($C27="So")</formula>
    </cfRule>
  </conditionalFormatting>
  <conditionalFormatting sqref="M28">
    <cfRule type="expression" dxfId="1180" priority="5997">
      <formula>AND($C28="So")</formula>
    </cfRule>
  </conditionalFormatting>
  <conditionalFormatting sqref="M29">
    <cfRule type="expression" dxfId="1179" priority="5981">
      <formula>AND($C29="So")</formula>
    </cfRule>
  </conditionalFormatting>
  <conditionalFormatting sqref="M30">
    <cfRule type="expression" dxfId="1178" priority="5965">
      <formula>AND($C30="So")</formula>
    </cfRule>
  </conditionalFormatting>
  <conditionalFormatting sqref="M31">
    <cfRule type="expression" dxfId="1177" priority="5949">
      <formula>AND($C31="So")</formula>
    </cfRule>
  </conditionalFormatting>
  <conditionalFormatting sqref="M32">
    <cfRule type="expression" dxfId="1176" priority="5933">
      <formula>AND($C32="So")</formula>
    </cfRule>
  </conditionalFormatting>
  <conditionalFormatting sqref="M33">
    <cfRule type="expression" dxfId="1175" priority="5917">
      <formula>AND($C33="So")</formula>
    </cfRule>
  </conditionalFormatting>
  <conditionalFormatting sqref="M34">
    <cfRule type="expression" dxfId="1174" priority="5901">
      <formula>AND($C34="So")</formula>
    </cfRule>
  </conditionalFormatting>
  <conditionalFormatting sqref="M35">
    <cfRule type="expression" dxfId="1173" priority="5885">
      <formula>AND($C35="So")</formula>
    </cfRule>
  </conditionalFormatting>
  <conditionalFormatting sqref="M36">
    <cfRule type="expression" dxfId="1172" priority="5869">
      <formula>AND($C36="So")</formula>
    </cfRule>
  </conditionalFormatting>
  <conditionalFormatting sqref="M37">
    <cfRule type="expression" dxfId="1171" priority="5853">
      <formula>AND($C37="So")</formula>
    </cfRule>
  </conditionalFormatting>
  <conditionalFormatting sqref="M38 M364 M69 M396">
    <cfRule type="expression" dxfId="1170" priority="6492">
      <formula>AND($C38="So")</formula>
    </cfRule>
  </conditionalFormatting>
  <conditionalFormatting sqref="M40">
    <cfRule type="expression" dxfId="1169" priority="5837">
      <formula>AND($C40="So")</formula>
    </cfRule>
  </conditionalFormatting>
  <conditionalFormatting sqref="M41">
    <cfRule type="expression" dxfId="1168" priority="5821">
      <formula>AND($C41="So")</formula>
    </cfRule>
  </conditionalFormatting>
  <conditionalFormatting sqref="M42">
    <cfRule type="expression" dxfId="1167" priority="5805">
      <formula>AND($C42="So")</formula>
    </cfRule>
  </conditionalFormatting>
  <conditionalFormatting sqref="M43">
    <cfRule type="expression" dxfId="1166" priority="5789">
      <formula>AND($C43="So")</formula>
    </cfRule>
  </conditionalFormatting>
  <conditionalFormatting sqref="M44">
    <cfRule type="expression" dxfId="1165" priority="5773">
      <formula>AND($C44="So")</formula>
    </cfRule>
  </conditionalFormatting>
  <conditionalFormatting sqref="M45">
    <cfRule type="expression" dxfId="1164" priority="5757">
      <formula>AND($C45="So")</formula>
    </cfRule>
  </conditionalFormatting>
  <conditionalFormatting sqref="M46">
    <cfRule type="expression" dxfId="1163" priority="5741">
      <formula>AND($C46="So")</formula>
    </cfRule>
  </conditionalFormatting>
  <conditionalFormatting sqref="M47">
    <cfRule type="expression" dxfId="1162" priority="5725">
      <formula>AND($C47="So")</formula>
    </cfRule>
  </conditionalFormatting>
  <conditionalFormatting sqref="M48">
    <cfRule type="expression" dxfId="1161" priority="5709">
      <formula>AND($C48="So")</formula>
    </cfRule>
  </conditionalFormatting>
  <conditionalFormatting sqref="M49">
    <cfRule type="expression" dxfId="1160" priority="5693">
      <formula>AND($C49="So")</formula>
    </cfRule>
  </conditionalFormatting>
  <conditionalFormatting sqref="M50">
    <cfRule type="expression" dxfId="1159" priority="5677">
      <formula>AND($C50="So")</formula>
    </cfRule>
  </conditionalFormatting>
  <conditionalFormatting sqref="M51">
    <cfRule type="expression" dxfId="1158" priority="5661">
      <formula>AND($C51="So")</formula>
    </cfRule>
  </conditionalFormatting>
  <conditionalFormatting sqref="M52">
    <cfRule type="expression" dxfId="1157" priority="5645">
      <formula>AND($C52="So")</formula>
    </cfRule>
  </conditionalFormatting>
  <conditionalFormatting sqref="M53">
    <cfRule type="expression" dxfId="1156" priority="5629">
      <formula>AND($C53="So")</formula>
    </cfRule>
  </conditionalFormatting>
  <conditionalFormatting sqref="M54">
    <cfRule type="expression" dxfId="1155" priority="5613">
      <formula>AND($C54="So")</formula>
    </cfRule>
  </conditionalFormatting>
  <conditionalFormatting sqref="M55">
    <cfRule type="expression" dxfId="1154" priority="5597">
      <formula>AND($C55="So")</formula>
    </cfRule>
  </conditionalFormatting>
  <conditionalFormatting sqref="M56">
    <cfRule type="expression" dxfId="1153" priority="5581">
      <formula>AND($C56="So")</formula>
    </cfRule>
  </conditionalFormatting>
  <conditionalFormatting sqref="M57">
    <cfRule type="expression" dxfId="1152" priority="5565">
      <formula>AND($C57="So")</formula>
    </cfRule>
  </conditionalFormatting>
  <conditionalFormatting sqref="M58">
    <cfRule type="expression" dxfId="1151" priority="5549">
      <formula>AND($C58="So")</formula>
    </cfRule>
  </conditionalFormatting>
  <conditionalFormatting sqref="M59">
    <cfRule type="expression" dxfId="1150" priority="5533">
      <formula>AND($C59="So")</formula>
    </cfRule>
  </conditionalFormatting>
  <conditionalFormatting sqref="M60">
    <cfRule type="expression" dxfId="1149" priority="5517">
      <formula>AND($C60="So")</formula>
    </cfRule>
  </conditionalFormatting>
  <conditionalFormatting sqref="M61">
    <cfRule type="expression" dxfId="1148" priority="5501">
      <formula>AND($C61="So")</formula>
    </cfRule>
  </conditionalFormatting>
  <conditionalFormatting sqref="M62">
    <cfRule type="expression" dxfId="1147" priority="5485">
      <formula>AND($C62="So")</formula>
    </cfRule>
  </conditionalFormatting>
  <conditionalFormatting sqref="M63">
    <cfRule type="expression" dxfId="1146" priority="5469">
      <formula>AND($C63="So")</formula>
    </cfRule>
  </conditionalFormatting>
  <conditionalFormatting sqref="M64">
    <cfRule type="expression" dxfId="1145" priority="5453">
      <formula>AND($C64="So")</formula>
    </cfRule>
  </conditionalFormatting>
  <conditionalFormatting sqref="M65">
    <cfRule type="expression" dxfId="1144" priority="5437">
      <formula>AND($C65="So")</formula>
    </cfRule>
  </conditionalFormatting>
  <conditionalFormatting sqref="M66">
    <cfRule type="expression" dxfId="1143" priority="5421">
      <formula>AND($C66="So")</formula>
    </cfRule>
  </conditionalFormatting>
  <conditionalFormatting sqref="M67">
    <cfRule type="expression" dxfId="1142" priority="5405">
      <formula>AND($C67="So")</formula>
    </cfRule>
  </conditionalFormatting>
  <conditionalFormatting sqref="M68">
    <cfRule type="expression" dxfId="1141" priority="5389">
      <formula>AND($C68="So")</formula>
    </cfRule>
  </conditionalFormatting>
  <conditionalFormatting sqref="M71">
    <cfRule type="expression" dxfId="1140" priority="5373">
      <formula>AND($C71="So")</formula>
    </cfRule>
  </conditionalFormatting>
  <conditionalFormatting sqref="M72">
    <cfRule type="expression" dxfId="1139" priority="5357">
      <formula>AND($C72="So")</formula>
    </cfRule>
  </conditionalFormatting>
  <conditionalFormatting sqref="M73">
    <cfRule type="expression" dxfId="1138" priority="5341">
      <formula>AND($C73="So")</formula>
    </cfRule>
  </conditionalFormatting>
  <conditionalFormatting sqref="M74">
    <cfRule type="expression" dxfId="1137" priority="5325">
      <formula>AND($C74="So")</formula>
    </cfRule>
  </conditionalFormatting>
  <conditionalFormatting sqref="M75">
    <cfRule type="expression" dxfId="1136" priority="5309">
      <formula>AND($C75="So")</formula>
    </cfRule>
  </conditionalFormatting>
  <conditionalFormatting sqref="M76">
    <cfRule type="expression" dxfId="1135" priority="5293">
      <formula>AND($C76="So")</formula>
    </cfRule>
  </conditionalFormatting>
  <conditionalFormatting sqref="M77">
    <cfRule type="expression" dxfId="1134" priority="5277">
      <formula>AND($C77="So")</formula>
    </cfRule>
  </conditionalFormatting>
  <conditionalFormatting sqref="M78">
    <cfRule type="expression" dxfId="1133" priority="5261">
      <formula>AND($C78="So")</formula>
    </cfRule>
  </conditionalFormatting>
  <conditionalFormatting sqref="M79">
    <cfRule type="expression" dxfId="1132" priority="5245">
      <formula>AND($C79="So")</formula>
    </cfRule>
  </conditionalFormatting>
  <conditionalFormatting sqref="M80">
    <cfRule type="expression" dxfId="1131" priority="5229">
      <formula>AND($C80="So")</formula>
    </cfRule>
  </conditionalFormatting>
  <conditionalFormatting sqref="M81">
    <cfRule type="expression" dxfId="1130" priority="5213">
      <formula>AND($C81="So")</formula>
    </cfRule>
  </conditionalFormatting>
  <conditionalFormatting sqref="M82">
    <cfRule type="expression" dxfId="1129" priority="5197">
      <formula>AND($C82="So")</formula>
    </cfRule>
  </conditionalFormatting>
  <conditionalFormatting sqref="M83">
    <cfRule type="expression" dxfId="1128" priority="5181">
      <formula>AND($C83="So")</formula>
    </cfRule>
  </conditionalFormatting>
  <conditionalFormatting sqref="M84">
    <cfRule type="expression" dxfId="1127" priority="5165">
      <formula>AND($C84="So")</formula>
    </cfRule>
  </conditionalFormatting>
  <conditionalFormatting sqref="M85">
    <cfRule type="expression" dxfId="1126" priority="5149">
      <formula>AND($C85="So")</formula>
    </cfRule>
  </conditionalFormatting>
  <conditionalFormatting sqref="M86">
    <cfRule type="expression" dxfId="1125" priority="5133">
      <formula>AND($C86="So")</formula>
    </cfRule>
  </conditionalFormatting>
  <conditionalFormatting sqref="M87">
    <cfRule type="expression" dxfId="1124" priority="5117">
      <formula>AND($C87="So")</formula>
    </cfRule>
  </conditionalFormatting>
  <conditionalFormatting sqref="M88">
    <cfRule type="expression" dxfId="1123" priority="5101">
      <formula>AND($C88="So")</formula>
    </cfRule>
  </conditionalFormatting>
  <conditionalFormatting sqref="M89">
    <cfRule type="expression" dxfId="1122" priority="5085">
      <formula>AND($C89="So")</formula>
    </cfRule>
  </conditionalFormatting>
  <conditionalFormatting sqref="M90">
    <cfRule type="expression" dxfId="1121" priority="5069">
      <formula>AND($C90="So")</formula>
    </cfRule>
  </conditionalFormatting>
  <conditionalFormatting sqref="M91">
    <cfRule type="expression" dxfId="1120" priority="5053">
      <formula>AND($C91="So")</formula>
    </cfRule>
  </conditionalFormatting>
  <conditionalFormatting sqref="M92">
    <cfRule type="expression" dxfId="1119" priority="5037">
      <formula>AND($C92="So")</formula>
    </cfRule>
  </conditionalFormatting>
  <conditionalFormatting sqref="M93">
    <cfRule type="expression" dxfId="1118" priority="5021">
      <formula>AND($C93="So")</formula>
    </cfRule>
  </conditionalFormatting>
  <conditionalFormatting sqref="M94">
    <cfRule type="expression" dxfId="1117" priority="5005">
      <formula>AND($C94="So")</formula>
    </cfRule>
  </conditionalFormatting>
  <conditionalFormatting sqref="M95">
    <cfRule type="expression" dxfId="1116" priority="4989">
      <formula>AND($C95="So")</formula>
    </cfRule>
  </conditionalFormatting>
  <conditionalFormatting sqref="M96">
    <cfRule type="expression" dxfId="1115" priority="4973">
      <formula>AND($C96="So")</formula>
    </cfRule>
  </conditionalFormatting>
  <conditionalFormatting sqref="M97">
    <cfRule type="expression" dxfId="1114" priority="4957">
      <formula>AND($C97="So")</formula>
    </cfRule>
  </conditionalFormatting>
  <conditionalFormatting sqref="M98">
    <cfRule type="expression" dxfId="1113" priority="4941">
      <formula>AND($C98="So")</formula>
    </cfRule>
  </conditionalFormatting>
  <conditionalFormatting sqref="M99">
    <cfRule type="expression" dxfId="1112" priority="4925">
      <formula>AND($C99="So")</formula>
    </cfRule>
  </conditionalFormatting>
  <conditionalFormatting sqref="M100">
    <cfRule type="expression" dxfId="1111" priority="4909">
      <formula>AND($C100="So")</formula>
    </cfRule>
  </conditionalFormatting>
  <conditionalFormatting sqref="M101">
    <cfRule type="expression" dxfId="1110" priority="4893">
      <formula>AND($C101="So")</formula>
    </cfRule>
  </conditionalFormatting>
  <conditionalFormatting sqref="M102">
    <cfRule type="expression" dxfId="1109" priority="6488">
      <formula>AND($C102="So")</formula>
    </cfRule>
  </conditionalFormatting>
  <conditionalFormatting sqref="M104">
    <cfRule type="expression" dxfId="1108" priority="4877">
      <formula>AND($C104="So")</formula>
    </cfRule>
  </conditionalFormatting>
  <conditionalFormatting sqref="M105">
    <cfRule type="expression" dxfId="1107" priority="4861">
      <formula>AND($C105="So")</formula>
    </cfRule>
  </conditionalFormatting>
  <conditionalFormatting sqref="M106">
    <cfRule type="expression" dxfId="1106" priority="4845">
      <formula>AND($C106="So")</formula>
    </cfRule>
  </conditionalFormatting>
  <conditionalFormatting sqref="M107">
    <cfRule type="expression" dxfId="1105" priority="4829">
      <formula>AND($C107="So")</formula>
    </cfRule>
  </conditionalFormatting>
  <conditionalFormatting sqref="M108">
    <cfRule type="expression" dxfId="1104" priority="4813">
      <formula>AND($C108="So")</formula>
    </cfRule>
  </conditionalFormatting>
  <conditionalFormatting sqref="M109">
    <cfRule type="expression" dxfId="1103" priority="4797">
      <formula>AND($C109="So")</formula>
    </cfRule>
  </conditionalFormatting>
  <conditionalFormatting sqref="M110">
    <cfRule type="expression" dxfId="1102" priority="4781">
      <formula>AND($C110="So")</formula>
    </cfRule>
  </conditionalFormatting>
  <conditionalFormatting sqref="M111">
    <cfRule type="expression" dxfId="1101" priority="4765">
      <formula>AND($C111="So")</formula>
    </cfRule>
  </conditionalFormatting>
  <conditionalFormatting sqref="M112">
    <cfRule type="expression" dxfId="1100" priority="4749">
      <formula>AND($C112="So")</formula>
    </cfRule>
  </conditionalFormatting>
  <conditionalFormatting sqref="M113">
    <cfRule type="expression" dxfId="1099" priority="4733">
      <formula>AND($C113="So")</formula>
    </cfRule>
  </conditionalFormatting>
  <conditionalFormatting sqref="M114">
    <cfRule type="expression" dxfId="1098" priority="4717">
      <formula>AND($C114="So")</formula>
    </cfRule>
  </conditionalFormatting>
  <conditionalFormatting sqref="M115">
    <cfRule type="expression" dxfId="1097" priority="4701">
      <formula>AND($C115="So")</formula>
    </cfRule>
  </conditionalFormatting>
  <conditionalFormatting sqref="M116">
    <cfRule type="expression" dxfId="1096" priority="4685">
      <formula>AND($C116="So")</formula>
    </cfRule>
  </conditionalFormatting>
  <conditionalFormatting sqref="M117">
    <cfRule type="expression" dxfId="1095" priority="4669">
      <formula>AND($C117="So")</formula>
    </cfRule>
  </conditionalFormatting>
  <conditionalFormatting sqref="M118">
    <cfRule type="expression" dxfId="1094" priority="4653">
      <formula>AND($C118="So")</formula>
    </cfRule>
  </conditionalFormatting>
  <conditionalFormatting sqref="M119">
    <cfRule type="expression" dxfId="1093" priority="4637">
      <formula>AND($C119="So")</formula>
    </cfRule>
  </conditionalFormatting>
  <conditionalFormatting sqref="M120">
    <cfRule type="expression" dxfId="1092" priority="4621">
      <formula>AND($C120="So")</formula>
    </cfRule>
  </conditionalFormatting>
  <conditionalFormatting sqref="M121">
    <cfRule type="expression" dxfId="1091" priority="4605">
      <formula>AND($C121="So")</formula>
    </cfRule>
  </conditionalFormatting>
  <conditionalFormatting sqref="M122">
    <cfRule type="expression" dxfId="1090" priority="4589">
      <formula>AND($C122="So")</formula>
    </cfRule>
  </conditionalFormatting>
  <conditionalFormatting sqref="M123">
    <cfRule type="expression" dxfId="1089" priority="4573">
      <formula>AND($C123="So")</formula>
    </cfRule>
  </conditionalFormatting>
  <conditionalFormatting sqref="M124">
    <cfRule type="expression" dxfId="1088" priority="4557">
      <formula>AND($C124="So")</formula>
    </cfRule>
  </conditionalFormatting>
  <conditionalFormatting sqref="M125">
    <cfRule type="expression" dxfId="1087" priority="4541">
      <formula>AND($C125="So")</formula>
    </cfRule>
  </conditionalFormatting>
  <conditionalFormatting sqref="M126">
    <cfRule type="expression" dxfId="1086" priority="4525">
      <formula>AND($C126="So")</formula>
    </cfRule>
  </conditionalFormatting>
  <conditionalFormatting sqref="M127">
    <cfRule type="expression" dxfId="1085" priority="4509">
      <formula>AND($C127="So")</formula>
    </cfRule>
  </conditionalFormatting>
  <conditionalFormatting sqref="M128">
    <cfRule type="expression" dxfId="1084" priority="4493">
      <formula>AND($C128="So")</formula>
    </cfRule>
  </conditionalFormatting>
  <conditionalFormatting sqref="M129">
    <cfRule type="expression" dxfId="1083" priority="4477">
      <formula>AND($C129="So")</formula>
    </cfRule>
  </conditionalFormatting>
  <conditionalFormatting sqref="M130">
    <cfRule type="expression" dxfId="1082" priority="4461">
      <formula>AND($C130="So")</formula>
    </cfRule>
  </conditionalFormatting>
  <conditionalFormatting sqref="M131">
    <cfRule type="expression" dxfId="1081" priority="4445">
      <formula>AND($C131="So")</formula>
    </cfRule>
  </conditionalFormatting>
  <conditionalFormatting sqref="M132">
    <cfRule type="expression" dxfId="1080" priority="4429">
      <formula>AND($C132="So")</formula>
    </cfRule>
  </conditionalFormatting>
  <conditionalFormatting sqref="M133">
    <cfRule type="expression" dxfId="1079" priority="4413">
      <formula>AND($C133="So")</formula>
    </cfRule>
  </conditionalFormatting>
  <conditionalFormatting sqref="M134">
    <cfRule type="expression" dxfId="1078" priority="6485">
      <formula>AND($C134="So")</formula>
    </cfRule>
  </conditionalFormatting>
  <conditionalFormatting sqref="M136">
    <cfRule type="expression" dxfId="1077" priority="4397">
      <formula>AND($C136="So")</formula>
    </cfRule>
  </conditionalFormatting>
  <conditionalFormatting sqref="M137">
    <cfRule type="expression" dxfId="1076" priority="4381">
      <formula>AND($C137="So")</formula>
    </cfRule>
  </conditionalFormatting>
  <conditionalFormatting sqref="M138">
    <cfRule type="expression" dxfId="1075" priority="4365">
      <formula>AND($C138="So")</formula>
    </cfRule>
  </conditionalFormatting>
  <conditionalFormatting sqref="M139">
    <cfRule type="expression" dxfId="1074" priority="4349">
      <formula>AND($C139="So")</formula>
    </cfRule>
  </conditionalFormatting>
  <conditionalFormatting sqref="M140">
    <cfRule type="expression" dxfId="1073" priority="4333">
      <formula>AND($C140="So")</formula>
    </cfRule>
  </conditionalFormatting>
  <conditionalFormatting sqref="M141">
    <cfRule type="expression" dxfId="1072" priority="4317">
      <formula>AND($C141="So")</formula>
    </cfRule>
  </conditionalFormatting>
  <conditionalFormatting sqref="M142">
    <cfRule type="expression" dxfId="1071" priority="4301">
      <formula>AND($C142="So")</formula>
    </cfRule>
  </conditionalFormatting>
  <conditionalFormatting sqref="M143">
    <cfRule type="expression" dxfId="1070" priority="4285">
      <formula>AND($C143="So")</formula>
    </cfRule>
  </conditionalFormatting>
  <conditionalFormatting sqref="M144">
    <cfRule type="expression" dxfId="1069" priority="4269">
      <formula>AND($C144="So")</formula>
    </cfRule>
  </conditionalFormatting>
  <conditionalFormatting sqref="M145">
    <cfRule type="expression" dxfId="1068" priority="4253">
      <formula>AND($C145="So")</formula>
    </cfRule>
  </conditionalFormatting>
  <conditionalFormatting sqref="M146">
    <cfRule type="expression" dxfId="1067" priority="4237">
      <formula>AND($C146="So")</formula>
    </cfRule>
  </conditionalFormatting>
  <conditionalFormatting sqref="M147">
    <cfRule type="expression" dxfId="1066" priority="4221">
      <formula>AND($C147="So")</formula>
    </cfRule>
  </conditionalFormatting>
  <conditionalFormatting sqref="M148">
    <cfRule type="expression" dxfId="1065" priority="4205">
      <formula>AND($C148="So")</formula>
    </cfRule>
  </conditionalFormatting>
  <conditionalFormatting sqref="M149">
    <cfRule type="expression" dxfId="1064" priority="4189">
      <formula>AND($C149="So")</formula>
    </cfRule>
  </conditionalFormatting>
  <conditionalFormatting sqref="M150">
    <cfRule type="expression" dxfId="1063" priority="4173">
      <formula>AND($C150="So")</formula>
    </cfRule>
  </conditionalFormatting>
  <conditionalFormatting sqref="M151">
    <cfRule type="expression" dxfId="1062" priority="4157">
      <formula>AND($C151="So")</formula>
    </cfRule>
  </conditionalFormatting>
  <conditionalFormatting sqref="M152">
    <cfRule type="expression" dxfId="1061" priority="4141">
      <formula>AND($C152="So")</formula>
    </cfRule>
  </conditionalFormatting>
  <conditionalFormatting sqref="M153">
    <cfRule type="expression" dxfId="1060" priority="4125">
      <formula>AND($C153="So")</formula>
    </cfRule>
  </conditionalFormatting>
  <conditionalFormatting sqref="M154">
    <cfRule type="expression" dxfId="1059" priority="4109">
      <formula>AND($C154="So")</formula>
    </cfRule>
  </conditionalFormatting>
  <conditionalFormatting sqref="M155">
    <cfRule type="expression" dxfId="1058" priority="4093">
      <formula>AND($C155="So")</formula>
    </cfRule>
  </conditionalFormatting>
  <conditionalFormatting sqref="M156">
    <cfRule type="expression" dxfId="1057" priority="4077">
      <formula>AND($C156="So")</formula>
    </cfRule>
  </conditionalFormatting>
  <conditionalFormatting sqref="M157">
    <cfRule type="expression" dxfId="1056" priority="4061">
      <formula>AND($C157="So")</formula>
    </cfRule>
  </conditionalFormatting>
  <conditionalFormatting sqref="M158">
    <cfRule type="expression" dxfId="1055" priority="4045">
      <formula>AND($C158="So")</formula>
    </cfRule>
  </conditionalFormatting>
  <conditionalFormatting sqref="M159">
    <cfRule type="expression" dxfId="1054" priority="4029">
      <formula>AND($C159="So")</formula>
    </cfRule>
  </conditionalFormatting>
  <conditionalFormatting sqref="M160">
    <cfRule type="expression" dxfId="1053" priority="4013">
      <formula>AND($C160="So")</formula>
    </cfRule>
  </conditionalFormatting>
  <conditionalFormatting sqref="M161">
    <cfRule type="expression" dxfId="1052" priority="3997">
      <formula>AND($C161="So")</formula>
    </cfRule>
  </conditionalFormatting>
  <conditionalFormatting sqref="M162">
    <cfRule type="expression" dxfId="1051" priority="3981">
      <formula>AND($C162="So")</formula>
    </cfRule>
  </conditionalFormatting>
  <conditionalFormatting sqref="M163">
    <cfRule type="expression" dxfId="1050" priority="3965">
      <formula>AND($C163="So")</formula>
    </cfRule>
  </conditionalFormatting>
  <conditionalFormatting sqref="M164">
    <cfRule type="expression" dxfId="1049" priority="3949">
      <formula>AND($C164="So")</formula>
    </cfRule>
  </conditionalFormatting>
  <conditionalFormatting sqref="M165">
    <cfRule type="expression" dxfId="1048" priority="3933">
      <formula>AND($C165="So")</formula>
    </cfRule>
  </conditionalFormatting>
  <conditionalFormatting sqref="M166">
    <cfRule type="expression" dxfId="1047" priority="3917">
      <formula>AND($C166="So")</formula>
    </cfRule>
  </conditionalFormatting>
  <conditionalFormatting sqref="M167">
    <cfRule type="expression" dxfId="1046" priority="6482">
      <formula>AND($C167="So")</formula>
    </cfRule>
  </conditionalFormatting>
  <conditionalFormatting sqref="M169">
    <cfRule type="expression" dxfId="1045" priority="3466">
      <formula>AND($C169="So")</formula>
    </cfRule>
  </conditionalFormatting>
  <conditionalFormatting sqref="M170">
    <cfRule type="expression" dxfId="1044" priority="3450">
      <formula>AND($C170="So")</formula>
    </cfRule>
  </conditionalFormatting>
  <conditionalFormatting sqref="M171">
    <cfRule type="expression" dxfId="1043" priority="3434">
      <formula>AND($C171="So")</formula>
    </cfRule>
  </conditionalFormatting>
  <conditionalFormatting sqref="M172">
    <cfRule type="expression" dxfId="1042" priority="3418">
      <formula>AND($C172="So")</formula>
    </cfRule>
  </conditionalFormatting>
  <conditionalFormatting sqref="M173">
    <cfRule type="expression" dxfId="1041" priority="3402">
      <formula>AND($C173="So")</formula>
    </cfRule>
  </conditionalFormatting>
  <conditionalFormatting sqref="M174">
    <cfRule type="expression" dxfId="1040" priority="3386">
      <formula>AND($C174="So")</formula>
    </cfRule>
  </conditionalFormatting>
  <conditionalFormatting sqref="M175">
    <cfRule type="expression" dxfId="1039" priority="3370">
      <formula>AND($C175="So")</formula>
    </cfRule>
  </conditionalFormatting>
  <conditionalFormatting sqref="M176">
    <cfRule type="expression" dxfId="1038" priority="3354">
      <formula>AND($C176="So")</formula>
    </cfRule>
  </conditionalFormatting>
  <conditionalFormatting sqref="M177">
    <cfRule type="expression" dxfId="1037" priority="3338">
      <formula>AND($C177="So")</formula>
    </cfRule>
  </conditionalFormatting>
  <conditionalFormatting sqref="M178">
    <cfRule type="expression" dxfId="1036" priority="3322">
      <formula>AND($C178="So")</formula>
    </cfRule>
  </conditionalFormatting>
  <conditionalFormatting sqref="M179">
    <cfRule type="expression" dxfId="1035" priority="3306">
      <formula>AND($C179="So")</formula>
    </cfRule>
  </conditionalFormatting>
  <conditionalFormatting sqref="M180">
    <cfRule type="expression" dxfId="1034" priority="3290">
      <formula>AND($C180="So")</formula>
    </cfRule>
  </conditionalFormatting>
  <conditionalFormatting sqref="M181">
    <cfRule type="expression" dxfId="1033" priority="3274">
      <formula>AND($C181="So")</formula>
    </cfRule>
  </conditionalFormatting>
  <conditionalFormatting sqref="M182">
    <cfRule type="expression" dxfId="1032" priority="3258">
      <formula>AND($C182="So")</formula>
    </cfRule>
  </conditionalFormatting>
  <conditionalFormatting sqref="M183">
    <cfRule type="expression" dxfId="1031" priority="3242">
      <formula>AND($C183="So")</formula>
    </cfRule>
  </conditionalFormatting>
  <conditionalFormatting sqref="M184">
    <cfRule type="expression" dxfId="1030" priority="3226">
      <formula>AND($C184="So")</formula>
    </cfRule>
  </conditionalFormatting>
  <conditionalFormatting sqref="M185">
    <cfRule type="expression" dxfId="1029" priority="3210">
      <formula>AND($C185="So")</formula>
    </cfRule>
  </conditionalFormatting>
  <conditionalFormatting sqref="M186">
    <cfRule type="expression" dxfId="1028" priority="3194">
      <formula>AND($C186="So")</formula>
    </cfRule>
  </conditionalFormatting>
  <conditionalFormatting sqref="M187">
    <cfRule type="expression" dxfId="1027" priority="3178">
      <formula>AND($C187="So")</formula>
    </cfRule>
  </conditionalFormatting>
  <conditionalFormatting sqref="M188">
    <cfRule type="expression" dxfId="1026" priority="3162">
      <formula>AND($C188="So")</formula>
    </cfRule>
  </conditionalFormatting>
  <conditionalFormatting sqref="M189">
    <cfRule type="expression" dxfId="1025" priority="3146">
      <formula>AND($C189="So")</formula>
    </cfRule>
  </conditionalFormatting>
  <conditionalFormatting sqref="M190">
    <cfRule type="expression" dxfId="1024" priority="3130">
      <formula>AND($C190="So")</formula>
    </cfRule>
  </conditionalFormatting>
  <conditionalFormatting sqref="M191">
    <cfRule type="expression" dxfId="1023" priority="3114">
      <formula>AND($C191="So")</formula>
    </cfRule>
  </conditionalFormatting>
  <conditionalFormatting sqref="M192">
    <cfRule type="expression" dxfId="1022" priority="3098">
      <formula>AND($C192="So")</formula>
    </cfRule>
  </conditionalFormatting>
  <conditionalFormatting sqref="M193">
    <cfRule type="expression" dxfId="1021" priority="3082">
      <formula>AND($C193="So")</formula>
    </cfRule>
  </conditionalFormatting>
  <conditionalFormatting sqref="M194">
    <cfRule type="expression" dxfId="1020" priority="3066">
      <formula>AND($C194="So")</formula>
    </cfRule>
  </conditionalFormatting>
  <conditionalFormatting sqref="M195">
    <cfRule type="expression" dxfId="1019" priority="3050">
      <formula>AND($C195="So")</formula>
    </cfRule>
  </conditionalFormatting>
  <conditionalFormatting sqref="M196">
    <cfRule type="expression" dxfId="1018" priority="3034">
      <formula>AND($C196="So")</formula>
    </cfRule>
  </conditionalFormatting>
  <conditionalFormatting sqref="M197">
    <cfRule type="expression" dxfId="1017" priority="3018">
      <formula>AND($C197="So")</formula>
    </cfRule>
  </conditionalFormatting>
  <conditionalFormatting sqref="M198">
    <cfRule type="expression" dxfId="1016" priority="3002">
      <formula>AND($C198="So")</formula>
    </cfRule>
  </conditionalFormatting>
  <conditionalFormatting sqref="M199">
    <cfRule type="expression" dxfId="1015" priority="6479">
      <formula>AND($C199="So")</formula>
    </cfRule>
  </conditionalFormatting>
  <conditionalFormatting sqref="M201">
    <cfRule type="expression" dxfId="1014" priority="2986">
      <formula>AND($C201="So")</formula>
    </cfRule>
  </conditionalFormatting>
  <conditionalFormatting sqref="M202">
    <cfRule type="expression" dxfId="1013" priority="2970">
      <formula>AND($C202="So")</formula>
    </cfRule>
  </conditionalFormatting>
  <conditionalFormatting sqref="M203">
    <cfRule type="expression" dxfId="1012" priority="2954">
      <formula>AND($C203="So")</formula>
    </cfRule>
  </conditionalFormatting>
  <conditionalFormatting sqref="M204">
    <cfRule type="expression" dxfId="1011" priority="2938">
      <formula>AND($C204="So")</formula>
    </cfRule>
  </conditionalFormatting>
  <conditionalFormatting sqref="M205">
    <cfRule type="expression" dxfId="1010" priority="2922">
      <formula>AND($C205="So")</formula>
    </cfRule>
  </conditionalFormatting>
  <conditionalFormatting sqref="M206">
    <cfRule type="expression" dxfId="1009" priority="2906">
      <formula>AND($C206="So")</formula>
    </cfRule>
  </conditionalFormatting>
  <conditionalFormatting sqref="M207">
    <cfRule type="expression" dxfId="1008" priority="2890">
      <formula>AND($C207="So")</formula>
    </cfRule>
  </conditionalFormatting>
  <conditionalFormatting sqref="M208">
    <cfRule type="expression" dxfId="1007" priority="2874">
      <formula>AND($C208="So")</formula>
    </cfRule>
  </conditionalFormatting>
  <conditionalFormatting sqref="M209">
    <cfRule type="expression" dxfId="1006" priority="2858">
      <formula>AND($C209="So")</formula>
    </cfRule>
  </conditionalFormatting>
  <conditionalFormatting sqref="M210">
    <cfRule type="expression" dxfId="1005" priority="2842">
      <formula>AND($C210="So")</formula>
    </cfRule>
  </conditionalFormatting>
  <conditionalFormatting sqref="M211">
    <cfRule type="expression" dxfId="1004" priority="2826">
      <formula>AND($C211="So")</formula>
    </cfRule>
  </conditionalFormatting>
  <conditionalFormatting sqref="M212">
    <cfRule type="expression" dxfId="1003" priority="2810">
      <formula>AND($C212="So")</formula>
    </cfRule>
  </conditionalFormatting>
  <conditionalFormatting sqref="M213">
    <cfRule type="expression" dxfId="1002" priority="2794">
      <formula>AND($C213="So")</formula>
    </cfRule>
  </conditionalFormatting>
  <conditionalFormatting sqref="M214">
    <cfRule type="expression" dxfId="1001" priority="2778">
      <formula>AND($C214="So")</formula>
    </cfRule>
  </conditionalFormatting>
  <conditionalFormatting sqref="M215">
    <cfRule type="expression" dxfId="1000" priority="2762">
      <formula>AND($C215="So")</formula>
    </cfRule>
  </conditionalFormatting>
  <conditionalFormatting sqref="M216">
    <cfRule type="expression" dxfId="999" priority="2746">
      <formula>AND($C216="So")</formula>
    </cfRule>
  </conditionalFormatting>
  <conditionalFormatting sqref="M217">
    <cfRule type="expression" dxfId="998" priority="2730">
      <formula>AND($C217="So")</formula>
    </cfRule>
  </conditionalFormatting>
  <conditionalFormatting sqref="M218">
    <cfRule type="expression" dxfId="997" priority="2714">
      <formula>AND($C218="So")</formula>
    </cfRule>
  </conditionalFormatting>
  <conditionalFormatting sqref="M219">
    <cfRule type="expression" dxfId="996" priority="2698">
      <formula>AND($C219="So")</formula>
    </cfRule>
  </conditionalFormatting>
  <conditionalFormatting sqref="M220">
    <cfRule type="expression" dxfId="995" priority="2682">
      <formula>AND($C220="So")</formula>
    </cfRule>
  </conditionalFormatting>
  <conditionalFormatting sqref="M221">
    <cfRule type="expression" dxfId="994" priority="2666">
      <formula>AND($C221="So")</formula>
    </cfRule>
  </conditionalFormatting>
  <conditionalFormatting sqref="M222">
    <cfRule type="expression" dxfId="993" priority="2650">
      <formula>AND($C222="So")</formula>
    </cfRule>
  </conditionalFormatting>
  <conditionalFormatting sqref="M223">
    <cfRule type="expression" dxfId="992" priority="2634">
      <formula>AND($C223="So")</formula>
    </cfRule>
  </conditionalFormatting>
  <conditionalFormatting sqref="M224">
    <cfRule type="expression" dxfId="991" priority="2618">
      <formula>AND($C224="So")</formula>
    </cfRule>
  </conditionalFormatting>
  <conditionalFormatting sqref="M225">
    <cfRule type="expression" dxfId="990" priority="2602">
      <formula>AND($C225="So")</formula>
    </cfRule>
  </conditionalFormatting>
  <conditionalFormatting sqref="M226">
    <cfRule type="expression" dxfId="989" priority="2586">
      <formula>AND($C226="So")</formula>
    </cfRule>
  </conditionalFormatting>
  <conditionalFormatting sqref="M227">
    <cfRule type="expression" dxfId="988" priority="2570">
      <formula>AND($C227="So")</formula>
    </cfRule>
  </conditionalFormatting>
  <conditionalFormatting sqref="M228">
    <cfRule type="expression" dxfId="987" priority="2554">
      <formula>AND($C228="So")</formula>
    </cfRule>
  </conditionalFormatting>
  <conditionalFormatting sqref="M229">
    <cfRule type="expression" dxfId="986" priority="2538">
      <formula>AND($C229="So")</formula>
    </cfRule>
  </conditionalFormatting>
  <conditionalFormatting sqref="M230">
    <cfRule type="expression" dxfId="985" priority="2522">
      <formula>AND($C230="So")</formula>
    </cfRule>
  </conditionalFormatting>
  <conditionalFormatting sqref="M231">
    <cfRule type="expression" dxfId="984" priority="2506">
      <formula>AND($C231="So")</formula>
    </cfRule>
  </conditionalFormatting>
  <conditionalFormatting sqref="M232">
    <cfRule type="expression" dxfId="983" priority="6476">
      <formula>AND($C232="So")</formula>
    </cfRule>
  </conditionalFormatting>
  <conditionalFormatting sqref="M234">
    <cfRule type="expression" dxfId="982" priority="2458">
      <formula>AND($C234="So")</formula>
    </cfRule>
  </conditionalFormatting>
  <conditionalFormatting sqref="M235">
    <cfRule type="expression" dxfId="981" priority="2442">
      <formula>AND($C235="So")</formula>
    </cfRule>
  </conditionalFormatting>
  <conditionalFormatting sqref="M236">
    <cfRule type="expression" dxfId="980" priority="2426">
      <formula>AND($C236="So")</formula>
    </cfRule>
  </conditionalFormatting>
  <conditionalFormatting sqref="M237">
    <cfRule type="expression" dxfId="979" priority="2410">
      <formula>AND($C237="So")</formula>
    </cfRule>
  </conditionalFormatting>
  <conditionalFormatting sqref="M238">
    <cfRule type="expression" dxfId="978" priority="2394">
      <formula>AND($C238="So")</formula>
    </cfRule>
  </conditionalFormatting>
  <conditionalFormatting sqref="M239">
    <cfRule type="expression" dxfId="977" priority="2378">
      <formula>AND($C239="So")</formula>
    </cfRule>
  </conditionalFormatting>
  <conditionalFormatting sqref="M240">
    <cfRule type="expression" dxfId="976" priority="2362">
      <formula>AND($C240="So")</formula>
    </cfRule>
  </conditionalFormatting>
  <conditionalFormatting sqref="M241">
    <cfRule type="expression" dxfId="975" priority="2346">
      <formula>AND($C241="So")</formula>
    </cfRule>
  </conditionalFormatting>
  <conditionalFormatting sqref="M242">
    <cfRule type="expression" dxfId="974" priority="2330">
      <formula>AND($C242="So")</formula>
    </cfRule>
  </conditionalFormatting>
  <conditionalFormatting sqref="M243">
    <cfRule type="expression" dxfId="973" priority="2314">
      <formula>AND($C243="So")</formula>
    </cfRule>
  </conditionalFormatting>
  <conditionalFormatting sqref="M244">
    <cfRule type="expression" dxfId="972" priority="2298">
      <formula>AND($C244="So")</formula>
    </cfRule>
  </conditionalFormatting>
  <conditionalFormatting sqref="M245">
    <cfRule type="expression" dxfId="971" priority="2282">
      <formula>AND($C245="So")</formula>
    </cfRule>
  </conditionalFormatting>
  <conditionalFormatting sqref="M246">
    <cfRule type="expression" dxfId="970" priority="2266">
      <formula>AND($C246="So")</formula>
    </cfRule>
  </conditionalFormatting>
  <conditionalFormatting sqref="M247">
    <cfRule type="expression" dxfId="969" priority="2250">
      <formula>AND($C247="So")</formula>
    </cfRule>
  </conditionalFormatting>
  <conditionalFormatting sqref="M248">
    <cfRule type="expression" dxfId="968" priority="2234">
      <formula>AND($C248="So")</formula>
    </cfRule>
  </conditionalFormatting>
  <conditionalFormatting sqref="M249">
    <cfRule type="expression" dxfId="967" priority="2218">
      <formula>AND($C249="So")</formula>
    </cfRule>
  </conditionalFormatting>
  <conditionalFormatting sqref="M250">
    <cfRule type="expression" dxfId="966" priority="2202">
      <formula>AND($C250="So")</formula>
    </cfRule>
  </conditionalFormatting>
  <conditionalFormatting sqref="M251">
    <cfRule type="expression" dxfId="965" priority="2186">
      <formula>AND($C251="So")</formula>
    </cfRule>
  </conditionalFormatting>
  <conditionalFormatting sqref="M252">
    <cfRule type="expression" dxfId="964" priority="2170">
      <formula>AND($C252="So")</formula>
    </cfRule>
  </conditionalFormatting>
  <conditionalFormatting sqref="M253">
    <cfRule type="expression" dxfId="963" priority="2154">
      <formula>AND($C253="So")</formula>
    </cfRule>
  </conditionalFormatting>
  <conditionalFormatting sqref="M254">
    <cfRule type="expression" dxfId="962" priority="2138">
      <formula>AND($C254="So")</formula>
    </cfRule>
  </conditionalFormatting>
  <conditionalFormatting sqref="M255">
    <cfRule type="expression" dxfId="961" priority="2122">
      <formula>AND($C255="So")</formula>
    </cfRule>
  </conditionalFormatting>
  <conditionalFormatting sqref="M256">
    <cfRule type="expression" dxfId="960" priority="2106">
      <formula>AND($C256="So")</formula>
    </cfRule>
  </conditionalFormatting>
  <conditionalFormatting sqref="M257">
    <cfRule type="expression" dxfId="959" priority="2090">
      <formula>AND($C257="So")</formula>
    </cfRule>
  </conditionalFormatting>
  <conditionalFormatting sqref="M258">
    <cfRule type="expression" dxfId="958" priority="2074">
      <formula>AND($C258="So")</formula>
    </cfRule>
  </conditionalFormatting>
  <conditionalFormatting sqref="M259">
    <cfRule type="expression" dxfId="957" priority="2058">
      <formula>AND($C259="So")</formula>
    </cfRule>
  </conditionalFormatting>
  <conditionalFormatting sqref="M260">
    <cfRule type="expression" dxfId="956" priority="2042">
      <formula>AND($C260="So")</formula>
    </cfRule>
  </conditionalFormatting>
  <conditionalFormatting sqref="M261">
    <cfRule type="expression" dxfId="955" priority="2026">
      <formula>AND($C261="So")</formula>
    </cfRule>
  </conditionalFormatting>
  <conditionalFormatting sqref="M262">
    <cfRule type="expression" dxfId="954" priority="2010">
      <formula>AND($C262="So")</formula>
    </cfRule>
  </conditionalFormatting>
  <conditionalFormatting sqref="M263">
    <cfRule type="expression" dxfId="953" priority="1994">
      <formula>AND($C263="So")</formula>
    </cfRule>
  </conditionalFormatting>
  <conditionalFormatting sqref="M264">
    <cfRule type="expression" dxfId="952" priority="1978">
      <formula>AND($C264="So")</formula>
    </cfRule>
  </conditionalFormatting>
  <conditionalFormatting sqref="M265">
    <cfRule type="expression" dxfId="951" priority="6473">
      <formula>AND($C265="So")</formula>
    </cfRule>
  </conditionalFormatting>
  <conditionalFormatting sqref="M267">
    <cfRule type="expression" dxfId="950" priority="1962">
      <formula>AND($C267="So")</formula>
    </cfRule>
  </conditionalFormatting>
  <conditionalFormatting sqref="M268">
    <cfRule type="expression" dxfId="949" priority="1946">
      <formula>AND($C268="So")</formula>
    </cfRule>
  </conditionalFormatting>
  <conditionalFormatting sqref="M269">
    <cfRule type="expression" dxfId="948" priority="1930">
      <formula>AND($C269="So")</formula>
    </cfRule>
  </conditionalFormatting>
  <conditionalFormatting sqref="M270">
    <cfRule type="expression" dxfId="947" priority="1914">
      <formula>AND($C270="So")</formula>
    </cfRule>
  </conditionalFormatting>
  <conditionalFormatting sqref="M271">
    <cfRule type="expression" dxfId="946" priority="1898">
      <formula>AND($C271="So")</formula>
    </cfRule>
  </conditionalFormatting>
  <conditionalFormatting sqref="M272">
    <cfRule type="expression" dxfId="945" priority="1882">
      <formula>AND($C272="So")</formula>
    </cfRule>
  </conditionalFormatting>
  <conditionalFormatting sqref="M273">
    <cfRule type="expression" dxfId="944" priority="1866">
      <formula>AND($C273="So")</formula>
    </cfRule>
  </conditionalFormatting>
  <conditionalFormatting sqref="M274">
    <cfRule type="expression" dxfId="943" priority="1850">
      <formula>AND($C274="So")</formula>
    </cfRule>
  </conditionalFormatting>
  <conditionalFormatting sqref="M275">
    <cfRule type="expression" dxfId="942" priority="1834">
      <formula>AND($C275="So")</formula>
    </cfRule>
  </conditionalFormatting>
  <conditionalFormatting sqref="M276">
    <cfRule type="expression" dxfId="941" priority="1817">
      <formula>AND($C276="Sa")</formula>
    </cfRule>
    <cfRule type="expression" dxfId="940" priority="1818">
      <formula>AND($C276="So")</formula>
    </cfRule>
    <cfRule type="expression" dxfId="939" priority="1816">
      <formula>AND($B276=TODAY())</formula>
    </cfRule>
  </conditionalFormatting>
  <conditionalFormatting sqref="M277">
    <cfRule type="expression" dxfId="938" priority="1801">
      <formula>AND($C277="Sa")</formula>
    </cfRule>
    <cfRule type="expression" dxfId="937" priority="1802">
      <formula>AND($C277="So")</formula>
    </cfRule>
    <cfRule type="expression" dxfId="936" priority="1800">
      <formula>AND($B277=TODAY())</formula>
    </cfRule>
  </conditionalFormatting>
  <conditionalFormatting sqref="M278">
    <cfRule type="expression" dxfId="935" priority="1786">
      <formula>AND($C278="So")</formula>
    </cfRule>
    <cfRule type="expression" dxfId="934" priority="1785">
      <formula>AND($C278="Sa")</formula>
    </cfRule>
    <cfRule type="expression" dxfId="933" priority="1784">
      <formula>AND($B278=TODAY())</formula>
    </cfRule>
  </conditionalFormatting>
  <conditionalFormatting sqref="M279">
    <cfRule type="expression" dxfId="932" priority="1768">
      <formula>AND($B279=TODAY())</formula>
    </cfRule>
    <cfRule type="expression" dxfId="931" priority="1769">
      <formula>AND($C279="Sa")</formula>
    </cfRule>
    <cfRule type="expression" dxfId="930" priority="1770">
      <formula>AND($C279="So")</formula>
    </cfRule>
  </conditionalFormatting>
  <conditionalFormatting sqref="M280">
    <cfRule type="expression" dxfId="929" priority="1754">
      <formula>AND($C280="So")</formula>
    </cfRule>
    <cfRule type="expression" dxfId="928" priority="1753">
      <formula>AND($C280="Sa")</formula>
    </cfRule>
    <cfRule type="expression" dxfId="927" priority="1752">
      <formula>AND($B280=TODAY())</formula>
    </cfRule>
  </conditionalFormatting>
  <conditionalFormatting sqref="M281">
    <cfRule type="expression" dxfId="926" priority="1737">
      <formula>AND($C281="Sa")</formula>
    </cfRule>
    <cfRule type="expression" dxfId="925" priority="1738">
      <formula>AND($C281="So")</formula>
    </cfRule>
    <cfRule type="expression" dxfId="924" priority="1736">
      <formula>AND($B281=TODAY())</formula>
    </cfRule>
  </conditionalFormatting>
  <conditionalFormatting sqref="M282">
    <cfRule type="expression" dxfId="923" priority="1721">
      <formula>AND($C282="Sa")</formula>
    </cfRule>
    <cfRule type="expression" dxfId="922" priority="1720">
      <formula>AND($B282=TODAY())</formula>
    </cfRule>
    <cfRule type="expression" dxfId="921" priority="1722">
      <formula>AND($C282="So")</formula>
    </cfRule>
  </conditionalFormatting>
  <conditionalFormatting sqref="M283">
    <cfRule type="expression" dxfId="920" priority="1704">
      <formula>AND($B283=TODAY())</formula>
    </cfRule>
    <cfRule type="expression" dxfId="919" priority="1705">
      <formula>AND($C283="Sa")</formula>
    </cfRule>
    <cfRule type="expression" dxfId="918" priority="1706">
      <formula>AND($C283="So")</formula>
    </cfRule>
  </conditionalFormatting>
  <conditionalFormatting sqref="M284">
    <cfRule type="expression" dxfId="917" priority="1688">
      <formula>AND($B284=TODAY())</formula>
    </cfRule>
    <cfRule type="expression" dxfId="916" priority="1689">
      <formula>AND($C284="Sa")</formula>
    </cfRule>
    <cfRule type="expression" dxfId="915" priority="1690">
      <formula>AND($C284="So")</formula>
    </cfRule>
  </conditionalFormatting>
  <conditionalFormatting sqref="M285">
    <cfRule type="expression" dxfId="914" priority="1674">
      <formula>AND($C285="So")</formula>
    </cfRule>
    <cfRule type="expression" dxfId="913" priority="1673">
      <formula>AND($C285="Sa")</formula>
    </cfRule>
    <cfRule type="expression" dxfId="912" priority="1672">
      <formula>AND($B285=TODAY())</formula>
    </cfRule>
  </conditionalFormatting>
  <conditionalFormatting sqref="M286">
    <cfRule type="expression" dxfId="911" priority="1657">
      <formula>AND($C286="Sa")</formula>
    </cfRule>
    <cfRule type="expression" dxfId="910" priority="1656">
      <formula>AND($B286=TODAY())</formula>
    </cfRule>
    <cfRule type="expression" dxfId="909" priority="1658">
      <formula>AND($C286="So")</formula>
    </cfRule>
  </conditionalFormatting>
  <conditionalFormatting sqref="M287">
    <cfRule type="expression" dxfId="908" priority="1641">
      <formula>AND($C287="Sa")</formula>
    </cfRule>
    <cfRule type="expression" dxfId="907" priority="1642">
      <formula>AND($C287="So")</formula>
    </cfRule>
    <cfRule type="expression" dxfId="906" priority="1640">
      <formula>AND($B287=TODAY())</formula>
    </cfRule>
  </conditionalFormatting>
  <conditionalFormatting sqref="M288">
    <cfRule type="expression" dxfId="905" priority="1624">
      <formula>AND($B288=TODAY())</formula>
    </cfRule>
    <cfRule type="expression" dxfId="904" priority="1625">
      <formula>AND($C288="Sa")</formula>
    </cfRule>
    <cfRule type="expression" dxfId="903" priority="1626">
      <formula>AND($C288="So")</formula>
    </cfRule>
  </conditionalFormatting>
  <conditionalFormatting sqref="M289">
    <cfRule type="expression" dxfId="902" priority="1609">
      <formula>AND($C289="Sa")</formula>
    </cfRule>
    <cfRule type="expression" dxfId="901" priority="1610">
      <formula>AND($C289="So")</formula>
    </cfRule>
    <cfRule type="expression" dxfId="900" priority="1608">
      <formula>AND($B289=TODAY())</formula>
    </cfRule>
  </conditionalFormatting>
  <conditionalFormatting sqref="M290">
    <cfRule type="expression" dxfId="899" priority="1592">
      <formula>AND($B290=TODAY())</formula>
    </cfRule>
    <cfRule type="expression" dxfId="898" priority="1594">
      <formula>AND($C290="So")</formula>
    </cfRule>
    <cfRule type="expression" dxfId="897" priority="1593">
      <formula>AND($C290="Sa")</formula>
    </cfRule>
  </conditionalFormatting>
  <conditionalFormatting sqref="M291">
    <cfRule type="expression" dxfId="896" priority="1578">
      <formula>AND($C291="So")</formula>
    </cfRule>
    <cfRule type="expression" dxfId="895" priority="1577">
      <formula>AND($C291="Sa")</formula>
    </cfRule>
    <cfRule type="expression" dxfId="894" priority="1576">
      <formula>AND($B291=TODAY())</formula>
    </cfRule>
  </conditionalFormatting>
  <conditionalFormatting sqref="M292">
    <cfRule type="expression" dxfId="893" priority="1562">
      <formula>AND($C292="So")</formula>
    </cfRule>
    <cfRule type="expression" dxfId="892" priority="1560">
      <formula>AND($B292=TODAY())</formula>
    </cfRule>
    <cfRule type="expression" dxfId="891" priority="1561">
      <formula>AND($C292="Sa")</formula>
    </cfRule>
  </conditionalFormatting>
  <conditionalFormatting sqref="M293">
    <cfRule type="expression" dxfId="890" priority="1545">
      <formula>AND($C293="Sa")</formula>
    </cfRule>
    <cfRule type="expression" dxfId="889" priority="1546">
      <formula>AND($C293="So")</formula>
    </cfRule>
    <cfRule type="expression" dxfId="888" priority="1544">
      <formula>AND($B293=TODAY())</formula>
    </cfRule>
  </conditionalFormatting>
  <conditionalFormatting sqref="M294">
    <cfRule type="expression" dxfId="887" priority="1528">
      <formula>AND($B294=TODAY())</formula>
    </cfRule>
    <cfRule type="expression" dxfId="886" priority="1529">
      <formula>AND($C294="Sa")</formula>
    </cfRule>
    <cfRule type="expression" dxfId="885" priority="1530">
      <formula>AND($C294="So")</formula>
    </cfRule>
  </conditionalFormatting>
  <conditionalFormatting sqref="M295">
    <cfRule type="expression" dxfId="884" priority="1514">
      <formula>AND($C295="So")</formula>
    </cfRule>
    <cfRule type="expression" dxfId="883" priority="1513">
      <formula>AND($C295="Sa")</formula>
    </cfRule>
    <cfRule type="expression" dxfId="882" priority="1512">
      <formula>AND($B295=TODAY())</formula>
    </cfRule>
  </conditionalFormatting>
  <conditionalFormatting sqref="M296">
    <cfRule type="expression" dxfId="881" priority="1496">
      <formula>AND($B296=TODAY())</formula>
    </cfRule>
    <cfRule type="expression" dxfId="880" priority="1497">
      <formula>AND($C296="Sa")</formula>
    </cfRule>
    <cfRule type="expression" dxfId="879" priority="1498">
      <formula>AND($C296="So")</formula>
    </cfRule>
  </conditionalFormatting>
  <conditionalFormatting sqref="M297">
    <cfRule type="expression" dxfId="878" priority="6470">
      <formula>AND($C297="So")</formula>
    </cfRule>
  </conditionalFormatting>
  <conditionalFormatting sqref="M299">
    <cfRule type="expression" dxfId="877" priority="1482">
      <formula>AND($C299="So")</formula>
    </cfRule>
    <cfRule type="expression" dxfId="876" priority="1480">
      <formula>AND($B299=TODAY())</formula>
    </cfRule>
    <cfRule type="expression" dxfId="875" priority="1481">
      <formula>AND($C299="Sa")</formula>
    </cfRule>
  </conditionalFormatting>
  <conditionalFormatting sqref="M300">
    <cfRule type="expression" dxfId="874" priority="1464">
      <formula>AND($B300=TODAY())</formula>
    </cfRule>
    <cfRule type="expression" dxfId="873" priority="1465">
      <formula>AND($C300="Sa")</formula>
    </cfRule>
    <cfRule type="expression" dxfId="872" priority="1466">
      <formula>AND($C300="So")</formula>
    </cfRule>
  </conditionalFormatting>
  <conditionalFormatting sqref="M301">
    <cfRule type="expression" dxfId="871" priority="1433">
      <formula>AND($C301="Sa")</formula>
    </cfRule>
    <cfRule type="expression" dxfId="870" priority="1432">
      <formula>AND($B301=TODAY())</formula>
    </cfRule>
    <cfRule type="expression" dxfId="869" priority="1434">
      <formula>AND($C301="So")</formula>
    </cfRule>
  </conditionalFormatting>
  <conditionalFormatting sqref="M302">
    <cfRule type="expression" dxfId="868" priority="1417">
      <formula>AND($C302="Sa")</formula>
    </cfRule>
    <cfRule type="expression" dxfId="867" priority="1416">
      <formula>AND($B302=TODAY())</formula>
    </cfRule>
    <cfRule type="expression" dxfId="866" priority="1418">
      <formula>AND($C302="So")</formula>
    </cfRule>
  </conditionalFormatting>
  <conditionalFormatting sqref="M303">
    <cfRule type="expression" dxfId="865" priority="1402">
      <formula>AND($C303="So")</formula>
    </cfRule>
    <cfRule type="expression" dxfId="864" priority="1401">
      <formula>AND($C303="Sa")</formula>
    </cfRule>
    <cfRule type="expression" dxfId="863" priority="1400">
      <formula>AND($B303=TODAY())</formula>
    </cfRule>
  </conditionalFormatting>
  <conditionalFormatting sqref="M304">
    <cfRule type="expression" dxfId="862" priority="1384">
      <formula>AND($B304=TODAY())</formula>
    </cfRule>
    <cfRule type="expression" dxfId="861" priority="1386">
      <formula>AND($C304="So")</formula>
    </cfRule>
    <cfRule type="expression" dxfId="860" priority="1385">
      <formula>AND($C304="Sa")</formula>
    </cfRule>
  </conditionalFormatting>
  <conditionalFormatting sqref="M305">
    <cfRule type="expression" dxfId="859" priority="1369">
      <formula>AND($C305="Sa")</formula>
    </cfRule>
    <cfRule type="expression" dxfId="858" priority="1370">
      <formula>AND($C305="So")</formula>
    </cfRule>
    <cfRule type="expression" dxfId="857" priority="1368">
      <formula>AND($B305=TODAY())</formula>
    </cfRule>
  </conditionalFormatting>
  <conditionalFormatting sqref="M306">
    <cfRule type="expression" dxfId="856" priority="1353">
      <formula>AND($C306="Sa")</formula>
    </cfRule>
    <cfRule type="expression" dxfId="855" priority="1354">
      <formula>AND($C306="So")</formula>
    </cfRule>
    <cfRule type="expression" dxfId="854" priority="1352">
      <formula>AND($B306=TODAY())</formula>
    </cfRule>
  </conditionalFormatting>
  <conditionalFormatting sqref="M307">
    <cfRule type="expression" dxfId="853" priority="1338">
      <formula>AND($C307="So")</formula>
    </cfRule>
    <cfRule type="expression" dxfId="852" priority="1337">
      <formula>AND($C307="Sa")</formula>
    </cfRule>
    <cfRule type="expression" dxfId="851" priority="1336">
      <formula>AND($B307=TODAY())</formula>
    </cfRule>
  </conditionalFormatting>
  <conditionalFormatting sqref="M308">
    <cfRule type="expression" dxfId="850" priority="1322">
      <formula>AND($C308="So")</formula>
    </cfRule>
    <cfRule type="expression" dxfId="849" priority="1321">
      <formula>AND($C308="Sa")</formula>
    </cfRule>
    <cfRule type="expression" dxfId="848" priority="1320">
      <formula>AND($B308=TODAY())</formula>
    </cfRule>
  </conditionalFormatting>
  <conditionalFormatting sqref="M309">
    <cfRule type="expression" dxfId="847" priority="1304">
      <formula>AND($B309=TODAY())</formula>
    </cfRule>
    <cfRule type="expression" dxfId="846" priority="1305">
      <formula>AND($C309="Sa")</formula>
    </cfRule>
    <cfRule type="expression" dxfId="845" priority="1306">
      <formula>AND($C309="So")</formula>
    </cfRule>
  </conditionalFormatting>
  <conditionalFormatting sqref="M310">
    <cfRule type="expression" dxfId="844" priority="1288">
      <formula>AND($B310=TODAY())</formula>
    </cfRule>
    <cfRule type="expression" dxfId="843" priority="1289">
      <formula>AND($C310="Sa")</formula>
    </cfRule>
    <cfRule type="expression" dxfId="842" priority="1290">
      <formula>AND($C310="So")</formula>
    </cfRule>
  </conditionalFormatting>
  <conditionalFormatting sqref="M311">
    <cfRule type="expression" dxfId="841" priority="1273">
      <formula>AND($C311="Sa")</formula>
    </cfRule>
    <cfRule type="expression" dxfId="840" priority="1272">
      <formula>AND($B311=TODAY())</formula>
    </cfRule>
    <cfRule type="expression" dxfId="839" priority="1274">
      <formula>AND($C311="So")</formula>
    </cfRule>
  </conditionalFormatting>
  <conditionalFormatting sqref="M312">
    <cfRule type="expression" dxfId="838" priority="1256">
      <formula>AND($B312=TODAY())</formula>
    </cfRule>
    <cfRule type="expression" dxfId="837" priority="1258">
      <formula>AND($C312="So")</formula>
    </cfRule>
    <cfRule type="expression" dxfId="836" priority="1257">
      <formula>AND($C312="Sa")</formula>
    </cfRule>
  </conditionalFormatting>
  <conditionalFormatting sqref="M313">
    <cfRule type="expression" dxfId="835" priority="1241">
      <formula>AND($C313="Sa")</formula>
    </cfRule>
    <cfRule type="expression" dxfId="834" priority="1242">
      <formula>AND($C313="So")</formula>
    </cfRule>
    <cfRule type="expression" dxfId="833" priority="1240">
      <formula>AND($B313=TODAY())</formula>
    </cfRule>
  </conditionalFormatting>
  <conditionalFormatting sqref="M314">
    <cfRule type="expression" dxfId="832" priority="1225">
      <formula>AND($C314="Sa")</formula>
    </cfRule>
    <cfRule type="expression" dxfId="831" priority="1224">
      <formula>AND($B314=TODAY())</formula>
    </cfRule>
    <cfRule type="expression" dxfId="830" priority="1226">
      <formula>AND($C314="So")</formula>
    </cfRule>
  </conditionalFormatting>
  <conditionalFormatting sqref="M315">
    <cfRule type="expression" dxfId="829" priority="1209">
      <formula>AND($C315="Sa")</formula>
    </cfRule>
    <cfRule type="expression" dxfId="828" priority="1208">
      <formula>AND($B315=TODAY())</formula>
    </cfRule>
    <cfRule type="expression" dxfId="827" priority="1210">
      <formula>AND($C315="So")</formula>
    </cfRule>
  </conditionalFormatting>
  <conditionalFormatting sqref="M316">
    <cfRule type="expression" dxfId="826" priority="1194">
      <formula>AND($C316="So")</formula>
    </cfRule>
    <cfRule type="expression" dxfId="825" priority="1192">
      <formula>AND($B316=TODAY())</formula>
    </cfRule>
    <cfRule type="expression" dxfId="824" priority="1193">
      <formula>AND($C316="Sa")</formula>
    </cfRule>
  </conditionalFormatting>
  <conditionalFormatting sqref="M317">
    <cfRule type="expression" dxfId="823" priority="1177">
      <formula>AND($C317="Sa")</formula>
    </cfRule>
    <cfRule type="expression" dxfId="822" priority="1178">
      <formula>AND($C317="So")</formula>
    </cfRule>
    <cfRule type="expression" dxfId="821" priority="1176">
      <formula>AND($B317=TODAY())</formula>
    </cfRule>
  </conditionalFormatting>
  <conditionalFormatting sqref="M318">
    <cfRule type="expression" dxfId="820" priority="1160">
      <formula>AND($B318=TODAY())</formula>
    </cfRule>
    <cfRule type="expression" dxfId="819" priority="1161">
      <formula>AND($C318="Sa")</formula>
    </cfRule>
    <cfRule type="expression" dxfId="818" priority="1162">
      <formula>AND($C318="So")</formula>
    </cfRule>
  </conditionalFormatting>
  <conditionalFormatting sqref="M319">
    <cfRule type="expression" dxfId="817" priority="1146">
      <formula>AND($C319="So")</formula>
    </cfRule>
    <cfRule type="expression" dxfId="816" priority="1144">
      <formula>AND($B319=TODAY())</formula>
    </cfRule>
    <cfRule type="expression" dxfId="815" priority="1145">
      <formula>AND($C319="Sa")</formula>
    </cfRule>
  </conditionalFormatting>
  <conditionalFormatting sqref="M320">
    <cfRule type="expression" dxfId="814" priority="1128">
      <formula>AND($B320=TODAY())</formula>
    </cfRule>
    <cfRule type="expression" dxfId="813" priority="1130">
      <formula>AND($C320="So")</formula>
    </cfRule>
    <cfRule type="expression" dxfId="812" priority="1129">
      <formula>AND($C320="Sa")</formula>
    </cfRule>
  </conditionalFormatting>
  <conditionalFormatting sqref="M321">
    <cfRule type="expression" dxfId="811" priority="1113">
      <formula>AND($C321="Sa")</formula>
    </cfRule>
    <cfRule type="expression" dxfId="810" priority="1112">
      <formula>AND($B321=TODAY())</formula>
    </cfRule>
    <cfRule type="expression" dxfId="809" priority="1114">
      <formula>AND($C321="So")</formula>
    </cfRule>
  </conditionalFormatting>
  <conditionalFormatting sqref="M322">
    <cfRule type="expression" dxfId="808" priority="1097">
      <formula>AND($C322="Sa")</formula>
    </cfRule>
    <cfRule type="expression" dxfId="807" priority="1098">
      <formula>AND($C322="So")</formula>
    </cfRule>
    <cfRule type="expression" dxfId="806" priority="1096">
      <formula>AND($B322=TODAY())</formula>
    </cfRule>
  </conditionalFormatting>
  <conditionalFormatting sqref="M323">
    <cfRule type="expression" dxfId="805" priority="1080">
      <formula>AND($B323=TODAY())</formula>
    </cfRule>
    <cfRule type="expression" dxfId="804" priority="1081">
      <formula>AND($C323="Sa")</formula>
    </cfRule>
    <cfRule type="expression" dxfId="803" priority="1082">
      <formula>AND($C323="So")</formula>
    </cfRule>
  </conditionalFormatting>
  <conditionalFormatting sqref="M324">
    <cfRule type="expression" dxfId="802" priority="1064">
      <formula>AND($B324=TODAY())</formula>
    </cfRule>
    <cfRule type="expression" dxfId="801" priority="1066">
      <formula>AND($C324="So")</formula>
    </cfRule>
    <cfRule type="expression" dxfId="800" priority="1065">
      <formula>AND($C324="Sa")</formula>
    </cfRule>
  </conditionalFormatting>
  <conditionalFormatting sqref="M325">
    <cfRule type="expression" dxfId="799" priority="1049">
      <formula>AND($C325="Sa")</formula>
    </cfRule>
    <cfRule type="expression" dxfId="798" priority="1050">
      <formula>AND($C325="So")</formula>
    </cfRule>
    <cfRule type="expression" dxfId="797" priority="1048">
      <formula>AND($B325=TODAY())</formula>
    </cfRule>
  </conditionalFormatting>
  <conditionalFormatting sqref="M326">
    <cfRule type="expression" dxfId="796" priority="1032">
      <formula>AND($B326=TODAY())</formula>
    </cfRule>
    <cfRule type="expression" dxfId="795" priority="1033">
      <formula>AND($C326="Sa")</formula>
    </cfRule>
    <cfRule type="expression" dxfId="794" priority="1034">
      <formula>AND($C326="So")</formula>
    </cfRule>
  </conditionalFormatting>
  <conditionalFormatting sqref="M327">
    <cfRule type="expression" dxfId="793" priority="1018">
      <formula>AND($C327="So")</formula>
    </cfRule>
    <cfRule type="expression" dxfId="792" priority="1017">
      <formula>AND($C327="Sa")</formula>
    </cfRule>
    <cfRule type="expression" dxfId="791" priority="1016">
      <formula>AND($B327=TODAY())</formula>
    </cfRule>
  </conditionalFormatting>
  <conditionalFormatting sqref="M328">
    <cfRule type="expression" dxfId="790" priority="1000">
      <formula>AND($B328=TODAY())</formula>
    </cfRule>
    <cfRule type="expression" dxfId="789" priority="1002">
      <formula>AND($C328="So")</formula>
    </cfRule>
    <cfRule type="expression" dxfId="788" priority="1001">
      <formula>AND($C328="Sa")</formula>
    </cfRule>
  </conditionalFormatting>
  <conditionalFormatting sqref="M329">
    <cfRule type="expression" dxfId="787" priority="986">
      <formula>AND($C329="So")</formula>
    </cfRule>
    <cfRule type="expression" dxfId="786" priority="985">
      <formula>AND($C329="Sa")</formula>
    </cfRule>
    <cfRule type="expression" dxfId="785" priority="984">
      <formula>AND($B329=TODAY())</formula>
    </cfRule>
  </conditionalFormatting>
  <conditionalFormatting sqref="M330">
    <cfRule type="expression" dxfId="784" priority="6467">
      <formula>AND($C330="So")</formula>
    </cfRule>
  </conditionalFormatting>
  <conditionalFormatting sqref="M332">
    <cfRule type="expression" dxfId="783" priority="970">
      <formula>AND($C332="So")</formula>
    </cfRule>
    <cfRule type="expression" dxfId="782" priority="969">
      <formula>AND($C332="Sa")</formula>
    </cfRule>
    <cfRule type="expression" dxfId="781" priority="968">
      <formula>AND($B332=TODAY())</formula>
    </cfRule>
  </conditionalFormatting>
  <conditionalFormatting sqref="M333">
    <cfRule type="expression" dxfId="780" priority="954">
      <formula>AND($C333="So")</formula>
    </cfRule>
    <cfRule type="expression" dxfId="779" priority="953">
      <formula>AND($C333="Sa")</formula>
    </cfRule>
    <cfRule type="expression" dxfId="778" priority="952">
      <formula>AND($B333=TODAY())</formula>
    </cfRule>
  </conditionalFormatting>
  <conditionalFormatting sqref="M334">
    <cfRule type="expression" dxfId="777" priority="936">
      <formula>AND($B334=TODAY())</formula>
    </cfRule>
    <cfRule type="expression" dxfId="776" priority="937">
      <formula>AND($C334="Sa")</formula>
    </cfRule>
    <cfRule type="expression" dxfId="775" priority="938">
      <formula>AND($C334="So")</formula>
    </cfRule>
  </conditionalFormatting>
  <conditionalFormatting sqref="M335">
    <cfRule type="expression" dxfId="774" priority="920">
      <formula>AND($B335=TODAY())</formula>
    </cfRule>
    <cfRule type="expression" dxfId="773" priority="921">
      <formula>AND($C335="Sa")</formula>
    </cfRule>
    <cfRule type="expression" dxfId="772" priority="922">
      <formula>AND($C335="So")</formula>
    </cfRule>
  </conditionalFormatting>
  <conditionalFormatting sqref="M336">
    <cfRule type="expression" dxfId="771" priority="906">
      <formula>AND($C336="So")</formula>
    </cfRule>
    <cfRule type="expression" dxfId="770" priority="905">
      <formula>AND($C336="Sa")</formula>
    </cfRule>
    <cfRule type="expression" dxfId="769" priority="904">
      <formula>AND($B336=TODAY())</formula>
    </cfRule>
  </conditionalFormatting>
  <conditionalFormatting sqref="M337">
    <cfRule type="expression" dxfId="768" priority="890">
      <formula>AND($C337="So")</formula>
    </cfRule>
    <cfRule type="expression" dxfId="767" priority="889">
      <formula>AND($C337="Sa")</formula>
    </cfRule>
    <cfRule type="expression" dxfId="766" priority="888">
      <formula>AND($B337=TODAY())</formula>
    </cfRule>
  </conditionalFormatting>
  <conditionalFormatting sqref="M338">
    <cfRule type="expression" dxfId="765" priority="873">
      <formula>AND($C338="Sa")</formula>
    </cfRule>
    <cfRule type="expression" dxfId="764" priority="874">
      <formula>AND($C338="So")</formula>
    </cfRule>
    <cfRule type="expression" dxfId="763" priority="872">
      <formula>AND($B338=TODAY())</formula>
    </cfRule>
  </conditionalFormatting>
  <conditionalFormatting sqref="M339">
    <cfRule type="expression" dxfId="762" priority="858">
      <formula>AND($C339="So")</formula>
    </cfRule>
    <cfRule type="expression" dxfId="761" priority="856">
      <formula>AND($B339=TODAY())</formula>
    </cfRule>
    <cfRule type="expression" dxfId="760" priority="857">
      <formula>AND($C339="Sa")</formula>
    </cfRule>
  </conditionalFormatting>
  <conditionalFormatting sqref="M340">
    <cfRule type="expression" dxfId="759" priority="842">
      <formula>AND($C340="So")</formula>
    </cfRule>
    <cfRule type="expression" dxfId="758" priority="841">
      <formula>AND($C340="Sa")</formula>
    </cfRule>
    <cfRule type="expression" dxfId="757" priority="840">
      <formula>AND($B340=TODAY())</formula>
    </cfRule>
  </conditionalFormatting>
  <conditionalFormatting sqref="M341">
    <cfRule type="expression" dxfId="756" priority="824">
      <formula>AND($B341=TODAY())</formula>
    </cfRule>
    <cfRule type="expression" dxfId="755" priority="825">
      <formula>AND($C341="Sa")</formula>
    </cfRule>
    <cfRule type="expression" dxfId="754" priority="826">
      <formula>AND($C341="So")</formula>
    </cfRule>
  </conditionalFormatting>
  <conditionalFormatting sqref="M342">
    <cfRule type="expression" dxfId="753" priority="808">
      <formula>AND($B342=TODAY())</formula>
    </cfRule>
    <cfRule type="expression" dxfId="752" priority="810">
      <formula>AND($C342="So")</formula>
    </cfRule>
    <cfRule type="expression" dxfId="751" priority="809">
      <formula>AND($C342="Sa")</formula>
    </cfRule>
  </conditionalFormatting>
  <conditionalFormatting sqref="M343">
    <cfRule type="expression" dxfId="750" priority="794">
      <formula>AND($C343="So")</formula>
    </cfRule>
    <cfRule type="expression" dxfId="749" priority="793">
      <formula>AND($C343="Sa")</formula>
    </cfRule>
    <cfRule type="expression" dxfId="748" priority="792">
      <formula>AND($B343=TODAY())</formula>
    </cfRule>
  </conditionalFormatting>
  <conditionalFormatting sqref="M344">
    <cfRule type="expression" dxfId="747" priority="778">
      <formula>AND($C344="So")</formula>
    </cfRule>
    <cfRule type="expression" dxfId="746" priority="777">
      <formula>AND($C344="Sa")</formula>
    </cfRule>
    <cfRule type="expression" dxfId="745" priority="776">
      <formula>AND($B344=TODAY())</formula>
    </cfRule>
  </conditionalFormatting>
  <conditionalFormatting sqref="M345">
    <cfRule type="expression" dxfId="744" priority="760">
      <formula>AND($B345=TODAY())</formula>
    </cfRule>
    <cfRule type="expression" dxfId="743" priority="761">
      <formula>AND($C345="Sa")</formula>
    </cfRule>
    <cfRule type="expression" dxfId="742" priority="762">
      <formula>AND($C345="So")</formula>
    </cfRule>
  </conditionalFormatting>
  <conditionalFormatting sqref="M346">
    <cfRule type="expression" dxfId="741" priority="745">
      <formula>AND($C346="Sa")</formula>
    </cfRule>
    <cfRule type="expression" dxfId="740" priority="746">
      <formula>AND($C346="So")</formula>
    </cfRule>
    <cfRule type="expression" dxfId="739" priority="744">
      <formula>AND($B346=TODAY())</formula>
    </cfRule>
  </conditionalFormatting>
  <conditionalFormatting sqref="M347">
    <cfRule type="expression" dxfId="738" priority="728">
      <formula>AND($B347=TODAY())</formula>
    </cfRule>
    <cfRule type="expression" dxfId="737" priority="729">
      <formula>AND($C347="Sa")</formula>
    </cfRule>
    <cfRule type="expression" dxfId="736" priority="730">
      <formula>AND($C347="So")</formula>
    </cfRule>
  </conditionalFormatting>
  <conditionalFormatting sqref="M348">
    <cfRule type="expression" dxfId="735" priority="713">
      <formula>AND($C348="Sa")</formula>
    </cfRule>
    <cfRule type="expression" dxfId="734" priority="714">
      <formula>AND($C348="So")</formula>
    </cfRule>
    <cfRule type="expression" dxfId="733" priority="712">
      <formula>AND($B348=TODAY())</formula>
    </cfRule>
  </conditionalFormatting>
  <conditionalFormatting sqref="M349">
    <cfRule type="expression" dxfId="732" priority="697">
      <formula>AND($C349="Sa")</formula>
    </cfRule>
    <cfRule type="expression" dxfId="731" priority="696">
      <formula>AND($B349=TODAY())</formula>
    </cfRule>
    <cfRule type="expression" dxfId="730" priority="698">
      <formula>AND($C349="So")</formula>
    </cfRule>
  </conditionalFormatting>
  <conditionalFormatting sqref="M350">
    <cfRule type="expression" dxfId="729" priority="682">
      <formula>AND($C350="So")</formula>
    </cfRule>
    <cfRule type="expression" dxfId="728" priority="681">
      <formula>AND($C350="Sa")</formula>
    </cfRule>
    <cfRule type="expression" dxfId="727" priority="680">
      <formula>AND($B350=TODAY())</formula>
    </cfRule>
  </conditionalFormatting>
  <conditionalFormatting sqref="M351">
    <cfRule type="expression" dxfId="726" priority="665">
      <formula>AND($C351="Sa")</formula>
    </cfRule>
    <cfRule type="expression" dxfId="725" priority="666">
      <formula>AND($C351="So")</formula>
    </cfRule>
    <cfRule type="expression" dxfId="724" priority="664">
      <formula>AND($B351=TODAY())</formula>
    </cfRule>
  </conditionalFormatting>
  <conditionalFormatting sqref="M352">
    <cfRule type="expression" dxfId="723" priority="649">
      <formula>AND($C352="Sa")</formula>
    </cfRule>
    <cfRule type="expression" dxfId="722" priority="648">
      <formula>AND($B352=TODAY())</formula>
    </cfRule>
    <cfRule type="expression" dxfId="721" priority="650">
      <formula>AND($C352="So")</formula>
    </cfRule>
  </conditionalFormatting>
  <conditionalFormatting sqref="M353">
    <cfRule type="expression" dxfId="720" priority="634">
      <formula>AND($C353="So")</formula>
    </cfRule>
    <cfRule type="expression" dxfId="719" priority="632">
      <formula>AND($B353=TODAY())</formula>
    </cfRule>
    <cfRule type="expression" dxfId="718" priority="633">
      <formula>AND($C353="Sa")</formula>
    </cfRule>
  </conditionalFormatting>
  <conditionalFormatting sqref="M354">
    <cfRule type="expression" dxfId="717" priority="618">
      <formula>AND($C354="So")</formula>
    </cfRule>
    <cfRule type="expression" dxfId="716" priority="616">
      <formula>AND($B354=TODAY())</formula>
    </cfRule>
    <cfRule type="expression" dxfId="715" priority="617">
      <formula>AND($C354="Sa")</formula>
    </cfRule>
  </conditionalFormatting>
  <conditionalFormatting sqref="M355">
    <cfRule type="expression" dxfId="714" priority="602">
      <formula>AND($C355="So")</formula>
    </cfRule>
    <cfRule type="expression" dxfId="713" priority="601">
      <formula>AND($C355="Sa")</formula>
    </cfRule>
    <cfRule type="expression" dxfId="712" priority="600">
      <formula>AND($B355=TODAY())</formula>
    </cfRule>
  </conditionalFormatting>
  <conditionalFormatting sqref="M356">
    <cfRule type="expression" dxfId="711" priority="586">
      <formula>AND($C356="So")</formula>
    </cfRule>
    <cfRule type="expression" dxfId="710" priority="584">
      <formula>AND($B356=TODAY())</formula>
    </cfRule>
    <cfRule type="expression" dxfId="709" priority="585">
      <formula>AND($C356="Sa")</formula>
    </cfRule>
  </conditionalFormatting>
  <conditionalFormatting sqref="M357">
    <cfRule type="expression" dxfId="708" priority="570">
      <formula>AND($C357="So")</formula>
    </cfRule>
    <cfRule type="expression" dxfId="707" priority="568">
      <formula>AND($B357=TODAY())</formula>
    </cfRule>
    <cfRule type="expression" dxfId="706" priority="569">
      <formula>AND($C357="Sa")</formula>
    </cfRule>
  </conditionalFormatting>
  <conditionalFormatting sqref="M358">
    <cfRule type="expression" dxfId="705" priority="554">
      <formula>AND($C358="So")</formula>
    </cfRule>
    <cfRule type="expression" dxfId="704" priority="553">
      <formula>AND($C358="Sa")</formula>
    </cfRule>
    <cfRule type="expression" dxfId="703" priority="552">
      <formula>AND($B358=TODAY())</formula>
    </cfRule>
  </conditionalFormatting>
  <conditionalFormatting sqref="M359">
    <cfRule type="expression" dxfId="702" priority="536">
      <formula>AND($B359=TODAY())</formula>
    </cfRule>
    <cfRule type="expression" dxfId="701" priority="537">
      <formula>AND($C359="Sa")</formula>
    </cfRule>
    <cfRule type="expression" dxfId="700" priority="538">
      <formula>AND($C359="So")</formula>
    </cfRule>
  </conditionalFormatting>
  <conditionalFormatting sqref="M360">
    <cfRule type="expression" dxfId="699" priority="520">
      <formula>AND($B360=TODAY())</formula>
    </cfRule>
    <cfRule type="expression" dxfId="698" priority="521">
      <formula>AND($C360="Sa")</formula>
    </cfRule>
    <cfRule type="expression" dxfId="697" priority="522">
      <formula>AND($C360="So")</formula>
    </cfRule>
  </conditionalFormatting>
  <conditionalFormatting sqref="M361">
    <cfRule type="expression" dxfId="696" priority="506">
      <formula>AND($C361="So")</formula>
    </cfRule>
    <cfRule type="expression" dxfId="695" priority="505">
      <formula>AND($C361="Sa")</formula>
    </cfRule>
    <cfRule type="expression" dxfId="694" priority="504">
      <formula>AND($B361=TODAY())</formula>
    </cfRule>
  </conditionalFormatting>
  <conditionalFormatting sqref="M362">
    <cfRule type="expression" dxfId="693" priority="6464">
      <formula>AND($C362="So")</formula>
    </cfRule>
  </conditionalFormatting>
  <conditionalFormatting sqref="M365">
    <cfRule type="expression" dxfId="692" priority="490">
      <formula>AND($C365="So")</formula>
    </cfRule>
    <cfRule type="expression" dxfId="691" priority="488">
      <formula>AND($B365=TODAY())</formula>
    </cfRule>
    <cfRule type="expression" dxfId="690" priority="489">
      <formula>AND($C365="Sa")</formula>
    </cfRule>
  </conditionalFormatting>
  <conditionalFormatting sqref="M366">
    <cfRule type="expression" dxfId="689" priority="472">
      <formula>AND($B366=TODAY())</formula>
    </cfRule>
    <cfRule type="expression" dxfId="688" priority="474">
      <formula>AND($C366="So")</formula>
    </cfRule>
    <cfRule type="expression" dxfId="687" priority="473">
      <formula>AND($C366="Sa")</formula>
    </cfRule>
  </conditionalFormatting>
  <conditionalFormatting sqref="M367">
    <cfRule type="expression" dxfId="686" priority="456">
      <formula>AND($B367=TODAY())</formula>
    </cfRule>
    <cfRule type="expression" dxfId="685" priority="457">
      <formula>AND($C367="Sa")</formula>
    </cfRule>
    <cfRule type="expression" dxfId="684" priority="458">
      <formula>AND($C367="So")</formula>
    </cfRule>
  </conditionalFormatting>
  <conditionalFormatting sqref="M368">
    <cfRule type="expression" dxfId="683" priority="441">
      <formula>AND($C368="Sa")</formula>
    </cfRule>
    <cfRule type="expression" dxfId="682" priority="440">
      <formula>AND($B368=TODAY())</formula>
    </cfRule>
    <cfRule type="expression" dxfId="681" priority="442">
      <formula>AND($C368="So")</formula>
    </cfRule>
  </conditionalFormatting>
  <conditionalFormatting sqref="M369">
    <cfRule type="expression" dxfId="680" priority="426">
      <formula>AND($C369="So")</formula>
    </cfRule>
    <cfRule type="expression" dxfId="679" priority="425">
      <formula>AND($C369="Sa")</formula>
    </cfRule>
    <cfRule type="expression" dxfId="678" priority="424">
      <formula>AND($B369=TODAY())</formula>
    </cfRule>
  </conditionalFormatting>
  <conditionalFormatting sqref="M370">
    <cfRule type="expression" dxfId="677" priority="410">
      <formula>AND($C370="So")</formula>
    </cfRule>
    <cfRule type="expression" dxfId="676" priority="409">
      <formula>AND($C370="Sa")</formula>
    </cfRule>
    <cfRule type="expression" dxfId="675" priority="408">
      <formula>AND($B370=TODAY())</formula>
    </cfRule>
  </conditionalFormatting>
  <conditionalFormatting sqref="M371">
    <cfRule type="expression" dxfId="674" priority="394">
      <formula>AND($C371="So")</formula>
    </cfRule>
    <cfRule type="expression" dxfId="673" priority="393">
      <formula>AND($C371="Sa")</formula>
    </cfRule>
    <cfRule type="expression" dxfId="672" priority="392">
      <formula>AND($B371=TODAY())</formula>
    </cfRule>
  </conditionalFormatting>
  <conditionalFormatting sqref="M372">
    <cfRule type="expression" dxfId="671" priority="378">
      <formula>AND($C372="So")</formula>
    </cfRule>
    <cfRule type="expression" dxfId="670" priority="377">
      <formula>AND($C372="Sa")</formula>
    </cfRule>
    <cfRule type="expression" dxfId="669" priority="376">
      <formula>AND($B372=TODAY())</formula>
    </cfRule>
  </conditionalFormatting>
  <conditionalFormatting sqref="M373">
    <cfRule type="expression" dxfId="668" priority="361">
      <formula>AND($C373="Sa")</formula>
    </cfRule>
    <cfRule type="expression" dxfId="667" priority="360">
      <formula>AND($B373=TODAY())</formula>
    </cfRule>
    <cfRule type="expression" dxfId="666" priority="362">
      <formula>AND($C373="So")</formula>
    </cfRule>
  </conditionalFormatting>
  <conditionalFormatting sqref="M374">
    <cfRule type="expression" dxfId="665" priority="344">
      <formula>AND($B374=TODAY())</formula>
    </cfRule>
    <cfRule type="expression" dxfId="664" priority="346">
      <formula>AND($C374="So")</formula>
    </cfRule>
    <cfRule type="expression" dxfId="663" priority="345">
      <formula>AND($C374="Sa")</formula>
    </cfRule>
  </conditionalFormatting>
  <conditionalFormatting sqref="M375">
    <cfRule type="expression" dxfId="662" priority="328">
      <formula>AND($B375=TODAY())</formula>
    </cfRule>
    <cfRule type="expression" dxfId="661" priority="329">
      <formula>AND($C375="Sa")</formula>
    </cfRule>
    <cfRule type="expression" dxfId="660" priority="330">
      <formula>AND($C375="So")</formula>
    </cfRule>
  </conditionalFormatting>
  <conditionalFormatting sqref="M376">
    <cfRule type="expression" dxfId="659" priority="314">
      <formula>AND($C376="So")</formula>
    </cfRule>
    <cfRule type="expression" dxfId="658" priority="312">
      <formula>AND($B376=TODAY())</formula>
    </cfRule>
    <cfRule type="expression" dxfId="657" priority="313">
      <formula>AND($C376="Sa")</formula>
    </cfRule>
  </conditionalFormatting>
  <conditionalFormatting sqref="M377">
    <cfRule type="expression" dxfId="656" priority="296">
      <formula>AND($B377=TODAY())</formula>
    </cfRule>
    <cfRule type="expression" dxfId="655" priority="297">
      <formula>AND($C377="Sa")</formula>
    </cfRule>
    <cfRule type="expression" dxfId="654" priority="298">
      <formula>AND($C377="So")</formula>
    </cfRule>
  </conditionalFormatting>
  <conditionalFormatting sqref="M378">
    <cfRule type="expression" dxfId="653" priority="281">
      <formula>AND($C378="Sa")</formula>
    </cfRule>
    <cfRule type="expression" dxfId="652" priority="282">
      <formula>AND($C378="So")</formula>
    </cfRule>
    <cfRule type="expression" dxfId="651" priority="280">
      <formula>AND($B378=TODAY())</formula>
    </cfRule>
  </conditionalFormatting>
  <conditionalFormatting sqref="M379">
    <cfRule type="expression" dxfId="650" priority="264">
      <formula>AND($B379=TODAY())</formula>
    </cfRule>
    <cfRule type="expression" dxfId="649" priority="265">
      <formula>AND($C379="Sa")</formula>
    </cfRule>
    <cfRule type="expression" dxfId="648" priority="266">
      <formula>AND($C379="So")</formula>
    </cfRule>
  </conditionalFormatting>
  <conditionalFormatting sqref="M380">
    <cfRule type="expression" dxfId="647" priority="248">
      <formula>AND($B380=TODAY())</formula>
    </cfRule>
    <cfRule type="expression" dxfId="646" priority="250">
      <formula>AND($C380="So")</formula>
    </cfRule>
    <cfRule type="expression" dxfId="645" priority="249">
      <formula>AND($C380="Sa")</formula>
    </cfRule>
  </conditionalFormatting>
  <conditionalFormatting sqref="M381">
    <cfRule type="expression" dxfId="644" priority="234">
      <formula>AND($C381="So")</formula>
    </cfRule>
    <cfRule type="expression" dxfId="643" priority="232">
      <formula>AND($B381=TODAY())</formula>
    </cfRule>
    <cfRule type="expression" dxfId="642" priority="233">
      <formula>AND($C381="Sa")</formula>
    </cfRule>
  </conditionalFormatting>
  <conditionalFormatting sqref="M382">
    <cfRule type="expression" dxfId="641" priority="217">
      <formula>AND($C382="Sa")</formula>
    </cfRule>
    <cfRule type="expression" dxfId="640" priority="218">
      <formula>AND($C382="So")</formula>
    </cfRule>
    <cfRule type="expression" dxfId="639" priority="216">
      <formula>AND($B382=TODAY())</formula>
    </cfRule>
  </conditionalFormatting>
  <conditionalFormatting sqref="M383">
    <cfRule type="expression" dxfId="638" priority="201">
      <formula>AND($C383="Sa")</formula>
    </cfRule>
    <cfRule type="expression" dxfId="637" priority="202">
      <formula>AND($C383="So")</formula>
    </cfRule>
    <cfRule type="expression" dxfId="636" priority="200">
      <formula>AND($B383=TODAY())</formula>
    </cfRule>
  </conditionalFormatting>
  <conditionalFormatting sqref="M384">
    <cfRule type="expression" dxfId="635" priority="184">
      <formula>AND($B384=TODAY())</formula>
    </cfRule>
    <cfRule type="expression" dxfId="634" priority="185">
      <formula>AND($C384="Sa")</formula>
    </cfRule>
    <cfRule type="expression" dxfId="633" priority="186">
      <formula>AND($C384="So")</formula>
    </cfRule>
  </conditionalFormatting>
  <conditionalFormatting sqref="M385">
    <cfRule type="expression" dxfId="632" priority="168">
      <formula>AND($B385=TODAY())</formula>
    </cfRule>
    <cfRule type="expression" dxfId="631" priority="170">
      <formula>AND($C385="So")</formula>
    </cfRule>
    <cfRule type="expression" dxfId="630" priority="169">
      <formula>AND($C385="Sa")</formula>
    </cfRule>
  </conditionalFormatting>
  <conditionalFormatting sqref="M386">
    <cfRule type="expression" dxfId="629" priority="154">
      <formula>AND($C386="So")</formula>
    </cfRule>
    <cfRule type="expression" dxfId="628" priority="153">
      <formula>AND($C386="Sa")</formula>
    </cfRule>
    <cfRule type="expression" dxfId="627" priority="152">
      <formula>AND($B386=TODAY())</formula>
    </cfRule>
  </conditionalFormatting>
  <conditionalFormatting sqref="M387">
    <cfRule type="expression" dxfId="626" priority="138">
      <formula>AND($C387="So")</formula>
    </cfRule>
    <cfRule type="expression" dxfId="625" priority="137">
      <formula>AND($C387="Sa")</formula>
    </cfRule>
    <cfRule type="expression" dxfId="624" priority="136">
      <formula>AND($B387=TODAY())</formula>
    </cfRule>
  </conditionalFormatting>
  <conditionalFormatting sqref="M388">
    <cfRule type="expression" dxfId="623" priority="122">
      <formula>AND($C388="So")</formula>
    </cfRule>
    <cfRule type="expression" dxfId="622" priority="121">
      <formula>AND($C388="Sa")</formula>
    </cfRule>
    <cfRule type="expression" dxfId="621" priority="120">
      <formula>AND($B388=TODAY())</formula>
    </cfRule>
  </conditionalFormatting>
  <conditionalFormatting sqref="M389">
    <cfRule type="expression" dxfId="620" priority="89">
      <formula>AND($C389="Sa")</formula>
    </cfRule>
    <cfRule type="expression" dxfId="619" priority="88">
      <formula>AND($B389=TODAY())</formula>
    </cfRule>
    <cfRule type="expression" dxfId="618" priority="90">
      <formula>AND($C389="So")</formula>
    </cfRule>
  </conditionalFormatting>
  <conditionalFormatting sqref="M390">
    <cfRule type="expression" dxfId="617" priority="74">
      <formula>AND($C390="So")</formula>
    </cfRule>
    <cfRule type="expression" dxfId="616" priority="73">
      <formula>AND($C390="Sa")</formula>
    </cfRule>
    <cfRule type="expression" dxfId="615" priority="72">
      <formula>AND($B390=TODAY())</formula>
    </cfRule>
  </conditionalFormatting>
  <conditionalFormatting sqref="M391">
    <cfRule type="expression" dxfId="614" priority="57">
      <formula>AND($C391="Sa")</formula>
    </cfRule>
    <cfRule type="expression" dxfId="613" priority="56">
      <formula>AND($B391=TODAY())</formula>
    </cfRule>
    <cfRule type="expression" dxfId="612" priority="58">
      <formula>AND($C391="So")</formula>
    </cfRule>
  </conditionalFormatting>
  <conditionalFormatting sqref="M392">
    <cfRule type="expression" dxfId="611" priority="41">
      <formula>AND($C392="Sa")</formula>
    </cfRule>
    <cfRule type="expression" dxfId="610" priority="40">
      <formula>AND($B392=TODAY())</formula>
    </cfRule>
    <cfRule type="expression" dxfId="609" priority="42">
      <formula>AND($C392="So")</formula>
    </cfRule>
  </conditionalFormatting>
  <conditionalFormatting sqref="M393">
    <cfRule type="expression" dxfId="608" priority="24">
      <formula>AND($B393=TODAY())</formula>
    </cfRule>
    <cfRule type="expression" dxfId="607" priority="25">
      <formula>AND($C393="Sa")</formula>
    </cfRule>
    <cfRule type="expression" dxfId="606" priority="26">
      <formula>AND($C393="So")</formula>
    </cfRule>
  </conditionalFormatting>
  <conditionalFormatting sqref="M394">
    <cfRule type="expression" dxfId="605" priority="10">
      <formula>AND($C394="So")</formula>
    </cfRule>
    <cfRule type="expression" dxfId="604" priority="9">
      <formula>AND($C394="Sa")</formula>
    </cfRule>
    <cfRule type="expression" dxfId="603" priority="8">
      <formula>AND($B394=TODAY())</formula>
    </cfRule>
  </conditionalFormatting>
  <conditionalFormatting sqref="M395">
    <cfRule type="expression" dxfId="602" priority="6461">
      <formula>AND($C395="So")</formula>
    </cfRule>
  </conditionalFormatting>
  <conditionalFormatting sqref="M275:O275">
    <cfRule type="expression" dxfId="601" priority="1832">
      <formula>AND($B275=TODAY())</formula>
    </cfRule>
    <cfRule type="expression" dxfId="600" priority="1833">
      <formula>AND($C275="Sa")</formula>
    </cfRule>
  </conditionalFormatting>
  <conditionalFormatting sqref="N7">
    <cfRule type="expression" dxfId="599" priority="6336">
      <formula>AND($C7="So")</formula>
    </cfRule>
  </conditionalFormatting>
  <conditionalFormatting sqref="N8">
    <cfRule type="expression" dxfId="598" priority="6320">
      <formula>AND($C8="So")</formula>
    </cfRule>
  </conditionalFormatting>
  <conditionalFormatting sqref="N9">
    <cfRule type="expression" dxfId="597" priority="6304">
      <formula>AND($C9="So")</formula>
    </cfRule>
  </conditionalFormatting>
  <conditionalFormatting sqref="N10">
    <cfRule type="expression" dxfId="596" priority="6288">
      <formula>AND($C10="So")</formula>
    </cfRule>
  </conditionalFormatting>
  <conditionalFormatting sqref="N11">
    <cfRule type="expression" dxfId="595" priority="6272">
      <formula>AND($C11="So")</formula>
    </cfRule>
  </conditionalFormatting>
  <conditionalFormatting sqref="N12">
    <cfRule type="expression" dxfId="594" priority="6256">
      <formula>AND($C12="So")</formula>
    </cfRule>
  </conditionalFormatting>
  <conditionalFormatting sqref="N13">
    <cfRule type="expression" dxfId="593" priority="6240">
      <formula>AND($C13="So")</formula>
    </cfRule>
  </conditionalFormatting>
  <conditionalFormatting sqref="N14">
    <cfRule type="expression" dxfId="592" priority="6224">
      <formula>AND($C14="So")</formula>
    </cfRule>
  </conditionalFormatting>
  <conditionalFormatting sqref="N15">
    <cfRule type="expression" dxfId="591" priority="6208">
      <formula>AND($C15="So")</formula>
    </cfRule>
  </conditionalFormatting>
  <conditionalFormatting sqref="N16">
    <cfRule type="expression" dxfId="590" priority="6192">
      <formula>AND($C16="So")</formula>
    </cfRule>
  </conditionalFormatting>
  <conditionalFormatting sqref="N17">
    <cfRule type="expression" dxfId="589" priority="6176">
      <formula>AND($C17="So")</formula>
    </cfRule>
  </conditionalFormatting>
  <conditionalFormatting sqref="N18">
    <cfRule type="expression" dxfId="588" priority="6160">
      <formula>AND($C18="So")</formula>
    </cfRule>
  </conditionalFormatting>
  <conditionalFormatting sqref="N19">
    <cfRule type="expression" dxfId="587" priority="6144">
      <formula>AND($C19="So")</formula>
    </cfRule>
  </conditionalFormatting>
  <conditionalFormatting sqref="N20">
    <cfRule type="expression" dxfId="586" priority="6128">
      <formula>AND($C20="So")</formula>
    </cfRule>
  </conditionalFormatting>
  <conditionalFormatting sqref="N21">
    <cfRule type="expression" dxfId="585" priority="6112">
      <formula>AND($C21="So")</formula>
    </cfRule>
  </conditionalFormatting>
  <conditionalFormatting sqref="N22">
    <cfRule type="expression" dxfId="584" priority="6096">
      <formula>AND($C22="So")</formula>
    </cfRule>
  </conditionalFormatting>
  <conditionalFormatting sqref="N23">
    <cfRule type="expression" dxfId="583" priority="6080">
      <formula>AND($C23="So")</formula>
    </cfRule>
  </conditionalFormatting>
  <conditionalFormatting sqref="N24">
    <cfRule type="expression" dxfId="582" priority="6064">
      <formula>AND($C24="So")</formula>
    </cfRule>
  </conditionalFormatting>
  <conditionalFormatting sqref="N25">
    <cfRule type="expression" dxfId="581" priority="6048">
      <formula>AND($C25="So")</formula>
    </cfRule>
  </conditionalFormatting>
  <conditionalFormatting sqref="N26">
    <cfRule type="expression" dxfId="580" priority="6032">
      <formula>AND($C26="So")</formula>
    </cfRule>
  </conditionalFormatting>
  <conditionalFormatting sqref="N27">
    <cfRule type="expression" dxfId="579" priority="6016">
      <formula>AND($C27="So")</formula>
    </cfRule>
  </conditionalFormatting>
  <conditionalFormatting sqref="N28">
    <cfRule type="expression" dxfId="578" priority="6000">
      <formula>AND($C28="So")</formula>
    </cfRule>
  </conditionalFormatting>
  <conditionalFormatting sqref="N29">
    <cfRule type="expression" dxfId="577" priority="5984">
      <formula>AND($C29="So")</formula>
    </cfRule>
  </conditionalFormatting>
  <conditionalFormatting sqref="N30">
    <cfRule type="expression" dxfId="576" priority="5968">
      <formula>AND($C30="So")</formula>
    </cfRule>
  </conditionalFormatting>
  <conditionalFormatting sqref="N31">
    <cfRule type="expression" dxfId="575" priority="5952">
      <formula>AND($C31="So")</formula>
    </cfRule>
  </conditionalFormatting>
  <conditionalFormatting sqref="N32">
    <cfRule type="expression" dxfId="574" priority="5936">
      <formula>AND($C32="So")</formula>
    </cfRule>
  </conditionalFormatting>
  <conditionalFormatting sqref="N33">
    <cfRule type="expression" dxfId="573" priority="5920">
      <formula>AND($C33="So")</formula>
    </cfRule>
  </conditionalFormatting>
  <conditionalFormatting sqref="N34">
    <cfRule type="expression" dxfId="572" priority="5904">
      <formula>AND($C34="So")</formula>
    </cfRule>
  </conditionalFormatting>
  <conditionalFormatting sqref="N35">
    <cfRule type="expression" dxfId="571" priority="5888">
      <formula>AND($C35="So")</formula>
    </cfRule>
  </conditionalFormatting>
  <conditionalFormatting sqref="N36">
    <cfRule type="expression" dxfId="570" priority="5872">
      <formula>AND($C36="So")</formula>
    </cfRule>
  </conditionalFormatting>
  <conditionalFormatting sqref="N37">
    <cfRule type="expression" dxfId="569" priority="5856">
      <formula>AND($C37="So")</formula>
    </cfRule>
  </conditionalFormatting>
  <conditionalFormatting sqref="N38 N364 N69 N396">
    <cfRule type="expression" dxfId="568" priority="6533">
      <formula>AND($C38="So")</formula>
    </cfRule>
  </conditionalFormatting>
  <conditionalFormatting sqref="N40">
    <cfRule type="expression" dxfId="567" priority="5840">
      <formula>AND($C40="So")</formula>
    </cfRule>
  </conditionalFormatting>
  <conditionalFormatting sqref="N41">
    <cfRule type="expression" dxfId="566" priority="5824">
      <formula>AND($C41="So")</formula>
    </cfRule>
  </conditionalFormatting>
  <conditionalFormatting sqref="N42">
    <cfRule type="expression" dxfId="565" priority="5808">
      <formula>AND($C42="So")</formula>
    </cfRule>
  </conditionalFormatting>
  <conditionalFormatting sqref="N43">
    <cfRule type="expression" dxfId="564" priority="5792">
      <formula>AND($C43="So")</formula>
    </cfRule>
  </conditionalFormatting>
  <conditionalFormatting sqref="N44">
    <cfRule type="expression" dxfId="563" priority="5776">
      <formula>AND($C44="So")</formula>
    </cfRule>
  </conditionalFormatting>
  <conditionalFormatting sqref="N45">
    <cfRule type="expression" dxfId="562" priority="5760">
      <formula>AND($C45="So")</formula>
    </cfRule>
  </conditionalFormatting>
  <conditionalFormatting sqref="N46">
    <cfRule type="expression" dxfId="561" priority="5744">
      <formula>AND($C46="So")</formula>
    </cfRule>
  </conditionalFormatting>
  <conditionalFormatting sqref="N47">
    <cfRule type="expression" dxfId="560" priority="5728">
      <formula>AND($C47="So")</formula>
    </cfRule>
  </conditionalFormatting>
  <conditionalFormatting sqref="N48">
    <cfRule type="expression" dxfId="559" priority="5712">
      <formula>AND($C48="So")</formula>
    </cfRule>
  </conditionalFormatting>
  <conditionalFormatting sqref="N49">
    <cfRule type="expression" dxfId="558" priority="5696">
      <formula>AND($C49="So")</formula>
    </cfRule>
  </conditionalFormatting>
  <conditionalFormatting sqref="N50">
    <cfRule type="expression" dxfId="557" priority="5680">
      <formula>AND($C50="So")</formula>
    </cfRule>
  </conditionalFormatting>
  <conditionalFormatting sqref="N51">
    <cfRule type="expression" dxfId="556" priority="5664">
      <formula>AND($C51="So")</formula>
    </cfRule>
  </conditionalFormatting>
  <conditionalFormatting sqref="N52">
    <cfRule type="expression" dxfId="555" priority="5648">
      <formula>AND($C52="So")</formula>
    </cfRule>
  </conditionalFormatting>
  <conditionalFormatting sqref="N53">
    <cfRule type="expression" dxfId="554" priority="5632">
      <formula>AND($C53="So")</formula>
    </cfRule>
  </conditionalFormatting>
  <conditionalFormatting sqref="N54">
    <cfRule type="expression" dxfId="553" priority="5616">
      <formula>AND($C54="So")</formula>
    </cfRule>
  </conditionalFormatting>
  <conditionalFormatting sqref="N55">
    <cfRule type="expression" dxfId="552" priority="5600">
      <formula>AND($C55="So")</formula>
    </cfRule>
  </conditionalFormatting>
  <conditionalFormatting sqref="N56">
    <cfRule type="expression" dxfId="551" priority="5584">
      <formula>AND($C56="So")</formula>
    </cfRule>
  </conditionalFormatting>
  <conditionalFormatting sqref="N57">
    <cfRule type="expression" dxfId="550" priority="5568">
      <formula>AND($C57="So")</formula>
    </cfRule>
  </conditionalFormatting>
  <conditionalFormatting sqref="N58">
    <cfRule type="expression" dxfId="549" priority="5552">
      <formula>AND($C58="So")</formula>
    </cfRule>
  </conditionalFormatting>
  <conditionalFormatting sqref="N59">
    <cfRule type="expression" dxfId="548" priority="5536">
      <formula>AND($C59="So")</formula>
    </cfRule>
  </conditionalFormatting>
  <conditionalFormatting sqref="N60">
    <cfRule type="expression" dxfId="547" priority="5520">
      <formula>AND($C60="So")</formula>
    </cfRule>
  </conditionalFormatting>
  <conditionalFormatting sqref="N61">
    <cfRule type="expression" dxfId="546" priority="5504">
      <formula>AND($C61="So")</formula>
    </cfRule>
  </conditionalFormatting>
  <conditionalFormatting sqref="N62">
    <cfRule type="expression" dxfId="545" priority="5488">
      <formula>AND($C62="So")</formula>
    </cfRule>
  </conditionalFormatting>
  <conditionalFormatting sqref="N63">
    <cfRule type="expression" dxfId="544" priority="5472">
      <formula>AND($C63="So")</formula>
    </cfRule>
  </conditionalFormatting>
  <conditionalFormatting sqref="N64">
    <cfRule type="expression" dxfId="543" priority="5456">
      <formula>AND($C64="So")</formula>
    </cfRule>
  </conditionalFormatting>
  <conditionalFormatting sqref="N65">
    <cfRule type="expression" dxfId="542" priority="5440">
      <formula>AND($C65="So")</formula>
    </cfRule>
  </conditionalFormatting>
  <conditionalFormatting sqref="N66">
    <cfRule type="expression" dxfId="541" priority="5424">
      <formula>AND($C66="So")</formula>
    </cfRule>
  </conditionalFormatting>
  <conditionalFormatting sqref="N67">
    <cfRule type="expression" dxfId="540" priority="5408">
      <formula>AND($C67="So")</formula>
    </cfRule>
  </conditionalFormatting>
  <conditionalFormatting sqref="N68">
    <cfRule type="expression" dxfId="539" priority="5392">
      <formula>AND($C68="So")</formula>
    </cfRule>
  </conditionalFormatting>
  <conditionalFormatting sqref="N71">
    <cfRule type="expression" dxfId="538" priority="5376">
      <formula>AND($C71="So")</formula>
    </cfRule>
  </conditionalFormatting>
  <conditionalFormatting sqref="N72">
    <cfRule type="expression" dxfId="537" priority="5360">
      <formula>AND($C72="So")</formula>
    </cfRule>
  </conditionalFormatting>
  <conditionalFormatting sqref="N73">
    <cfRule type="expression" dxfId="536" priority="5344">
      <formula>AND($C73="So")</formula>
    </cfRule>
  </conditionalFormatting>
  <conditionalFormatting sqref="N74">
    <cfRule type="expression" dxfId="535" priority="5328">
      <formula>AND($C74="So")</formula>
    </cfRule>
  </conditionalFormatting>
  <conditionalFormatting sqref="N75">
    <cfRule type="expression" dxfId="534" priority="5312">
      <formula>AND($C75="So")</formula>
    </cfRule>
  </conditionalFormatting>
  <conditionalFormatting sqref="N76">
    <cfRule type="expression" dxfId="533" priority="5296">
      <formula>AND($C76="So")</formula>
    </cfRule>
  </conditionalFormatting>
  <conditionalFormatting sqref="N77">
    <cfRule type="expression" dxfId="532" priority="5280">
      <formula>AND($C77="So")</formula>
    </cfRule>
  </conditionalFormatting>
  <conditionalFormatting sqref="N78">
    <cfRule type="expression" dxfId="531" priority="5264">
      <formula>AND($C78="So")</formula>
    </cfRule>
  </conditionalFormatting>
  <conditionalFormatting sqref="N79">
    <cfRule type="expression" dxfId="530" priority="5248">
      <formula>AND($C79="So")</formula>
    </cfRule>
  </conditionalFormatting>
  <conditionalFormatting sqref="N80">
    <cfRule type="expression" dxfId="529" priority="5232">
      <formula>AND($C80="So")</formula>
    </cfRule>
  </conditionalFormatting>
  <conditionalFormatting sqref="N81">
    <cfRule type="expression" dxfId="528" priority="5216">
      <formula>AND($C81="So")</formula>
    </cfRule>
  </conditionalFormatting>
  <conditionalFormatting sqref="N82">
    <cfRule type="expression" dxfId="527" priority="5200">
      <formula>AND($C82="So")</formula>
    </cfRule>
  </conditionalFormatting>
  <conditionalFormatting sqref="N83">
    <cfRule type="expression" dxfId="526" priority="5184">
      <formula>AND($C83="So")</formula>
    </cfRule>
  </conditionalFormatting>
  <conditionalFormatting sqref="N84">
    <cfRule type="expression" dxfId="525" priority="5168">
      <formula>AND($C84="So")</formula>
    </cfRule>
  </conditionalFormatting>
  <conditionalFormatting sqref="N85">
    <cfRule type="expression" dxfId="524" priority="5152">
      <formula>AND($C85="So")</formula>
    </cfRule>
  </conditionalFormatting>
  <conditionalFormatting sqref="N86">
    <cfRule type="expression" dxfId="523" priority="5136">
      <formula>AND($C86="So")</formula>
    </cfRule>
  </conditionalFormatting>
  <conditionalFormatting sqref="N87">
    <cfRule type="expression" dxfId="522" priority="5120">
      <formula>AND($C87="So")</formula>
    </cfRule>
  </conditionalFormatting>
  <conditionalFormatting sqref="N88">
    <cfRule type="expression" dxfId="521" priority="5104">
      <formula>AND($C88="So")</formula>
    </cfRule>
  </conditionalFormatting>
  <conditionalFormatting sqref="N89">
    <cfRule type="expression" dxfId="520" priority="5088">
      <formula>AND($C89="So")</formula>
    </cfRule>
  </conditionalFormatting>
  <conditionalFormatting sqref="N90">
    <cfRule type="expression" dxfId="519" priority="5072">
      <formula>AND($C90="So")</formula>
    </cfRule>
  </conditionalFormatting>
  <conditionalFormatting sqref="N91">
    <cfRule type="expression" dxfId="518" priority="5056">
      <formula>AND($C91="So")</formula>
    </cfRule>
  </conditionalFormatting>
  <conditionalFormatting sqref="N92">
    <cfRule type="expression" dxfId="517" priority="5040">
      <formula>AND($C92="So")</formula>
    </cfRule>
  </conditionalFormatting>
  <conditionalFormatting sqref="N93">
    <cfRule type="expression" dxfId="516" priority="5024">
      <formula>AND($C93="So")</formula>
    </cfRule>
  </conditionalFormatting>
  <conditionalFormatting sqref="N94">
    <cfRule type="expression" dxfId="515" priority="5008">
      <formula>AND($C94="So")</formula>
    </cfRule>
  </conditionalFormatting>
  <conditionalFormatting sqref="N95">
    <cfRule type="expression" dxfId="514" priority="4992">
      <formula>AND($C95="So")</formula>
    </cfRule>
  </conditionalFormatting>
  <conditionalFormatting sqref="N96">
    <cfRule type="expression" dxfId="513" priority="4976">
      <formula>AND($C96="So")</formula>
    </cfRule>
  </conditionalFormatting>
  <conditionalFormatting sqref="N97">
    <cfRule type="expression" dxfId="512" priority="4960">
      <formula>AND($C97="So")</formula>
    </cfRule>
  </conditionalFormatting>
  <conditionalFormatting sqref="N98">
    <cfRule type="expression" dxfId="511" priority="4944">
      <formula>AND($C98="So")</formula>
    </cfRule>
  </conditionalFormatting>
  <conditionalFormatting sqref="N99">
    <cfRule type="expression" dxfId="510" priority="4928">
      <formula>AND($C99="So")</formula>
    </cfRule>
  </conditionalFormatting>
  <conditionalFormatting sqref="N100">
    <cfRule type="expression" dxfId="509" priority="4912">
      <formula>AND($C100="So")</formula>
    </cfRule>
  </conditionalFormatting>
  <conditionalFormatting sqref="N101">
    <cfRule type="expression" dxfId="508" priority="4896">
      <formula>AND($C101="So")</formula>
    </cfRule>
  </conditionalFormatting>
  <conditionalFormatting sqref="N102">
    <cfRule type="expression" dxfId="507" priority="6529">
      <formula>AND($C102="So")</formula>
    </cfRule>
  </conditionalFormatting>
  <conditionalFormatting sqref="N104">
    <cfRule type="expression" dxfId="506" priority="4880">
      <formula>AND($C104="So")</formula>
    </cfRule>
  </conditionalFormatting>
  <conditionalFormatting sqref="N105">
    <cfRule type="expression" dxfId="505" priority="4864">
      <formula>AND($C105="So")</formula>
    </cfRule>
  </conditionalFormatting>
  <conditionalFormatting sqref="N106">
    <cfRule type="expression" dxfId="504" priority="4848">
      <formula>AND($C106="So")</formula>
    </cfRule>
  </conditionalFormatting>
  <conditionalFormatting sqref="N107">
    <cfRule type="expression" dxfId="503" priority="4832">
      <formula>AND($C107="So")</formula>
    </cfRule>
  </conditionalFormatting>
  <conditionalFormatting sqref="N108">
    <cfRule type="expression" dxfId="502" priority="4816">
      <formula>AND($C108="So")</formula>
    </cfRule>
  </conditionalFormatting>
  <conditionalFormatting sqref="N109">
    <cfRule type="expression" dxfId="501" priority="4800">
      <formula>AND($C109="So")</formula>
    </cfRule>
  </conditionalFormatting>
  <conditionalFormatting sqref="N110">
    <cfRule type="expression" dxfId="500" priority="4784">
      <formula>AND($C110="So")</formula>
    </cfRule>
  </conditionalFormatting>
  <conditionalFormatting sqref="N111">
    <cfRule type="expression" dxfId="499" priority="4768">
      <formula>AND($C111="So")</formula>
    </cfRule>
  </conditionalFormatting>
  <conditionalFormatting sqref="N112">
    <cfRule type="expression" dxfId="498" priority="4752">
      <formula>AND($C112="So")</formula>
    </cfRule>
  </conditionalFormatting>
  <conditionalFormatting sqref="N113">
    <cfRule type="expression" dxfId="497" priority="4736">
      <formula>AND($C113="So")</formula>
    </cfRule>
  </conditionalFormatting>
  <conditionalFormatting sqref="N114">
    <cfRule type="expression" dxfId="496" priority="4720">
      <formula>AND($C114="So")</formula>
    </cfRule>
  </conditionalFormatting>
  <conditionalFormatting sqref="N115">
    <cfRule type="expression" dxfId="495" priority="4704">
      <formula>AND($C115="So")</formula>
    </cfRule>
  </conditionalFormatting>
  <conditionalFormatting sqref="N116">
    <cfRule type="expression" dxfId="494" priority="4688">
      <formula>AND($C116="So")</formula>
    </cfRule>
  </conditionalFormatting>
  <conditionalFormatting sqref="N117">
    <cfRule type="expression" dxfId="493" priority="4672">
      <formula>AND($C117="So")</formula>
    </cfRule>
  </conditionalFormatting>
  <conditionalFormatting sqref="N118">
    <cfRule type="expression" dxfId="492" priority="4656">
      <formula>AND($C118="So")</formula>
    </cfRule>
  </conditionalFormatting>
  <conditionalFormatting sqref="N119">
    <cfRule type="expression" dxfId="491" priority="4640">
      <formula>AND($C119="So")</formula>
    </cfRule>
  </conditionalFormatting>
  <conditionalFormatting sqref="N120">
    <cfRule type="expression" dxfId="490" priority="4624">
      <formula>AND($C120="So")</formula>
    </cfRule>
  </conditionalFormatting>
  <conditionalFormatting sqref="N121">
    <cfRule type="expression" dxfId="489" priority="4608">
      <formula>AND($C121="So")</formula>
    </cfRule>
  </conditionalFormatting>
  <conditionalFormatting sqref="N122">
    <cfRule type="expression" dxfId="488" priority="4592">
      <formula>AND($C122="So")</formula>
    </cfRule>
  </conditionalFormatting>
  <conditionalFormatting sqref="N123">
    <cfRule type="expression" dxfId="487" priority="4576">
      <formula>AND($C123="So")</formula>
    </cfRule>
  </conditionalFormatting>
  <conditionalFormatting sqref="N124">
    <cfRule type="expression" dxfId="486" priority="4560">
      <formula>AND($C124="So")</formula>
    </cfRule>
  </conditionalFormatting>
  <conditionalFormatting sqref="N125">
    <cfRule type="expression" dxfId="485" priority="4544">
      <formula>AND($C125="So")</formula>
    </cfRule>
  </conditionalFormatting>
  <conditionalFormatting sqref="N126">
    <cfRule type="expression" dxfId="484" priority="4528">
      <formula>AND($C126="So")</formula>
    </cfRule>
  </conditionalFormatting>
  <conditionalFormatting sqref="N127">
    <cfRule type="expression" dxfId="483" priority="4512">
      <formula>AND($C127="So")</formula>
    </cfRule>
  </conditionalFormatting>
  <conditionalFormatting sqref="N128">
    <cfRule type="expression" dxfId="482" priority="4496">
      <formula>AND($C128="So")</formula>
    </cfRule>
  </conditionalFormatting>
  <conditionalFormatting sqref="N129">
    <cfRule type="expression" dxfId="481" priority="4480">
      <formula>AND($C129="So")</formula>
    </cfRule>
  </conditionalFormatting>
  <conditionalFormatting sqref="N130">
    <cfRule type="expression" dxfId="480" priority="4464">
      <formula>AND($C130="So")</formula>
    </cfRule>
  </conditionalFormatting>
  <conditionalFormatting sqref="N131">
    <cfRule type="expression" dxfId="479" priority="4448">
      <formula>AND($C131="So")</formula>
    </cfRule>
  </conditionalFormatting>
  <conditionalFormatting sqref="N132">
    <cfRule type="expression" dxfId="478" priority="4432">
      <formula>AND($C132="So")</formula>
    </cfRule>
  </conditionalFormatting>
  <conditionalFormatting sqref="N133">
    <cfRule type="expression" dxfId="477" priority="4416">
      <formula>AND($C133="So")</formula>
    </cfRule>
  </conditionalFormatting>
  <conditionalFormatting sqref="N134">
    <cfRule type="expression" dxfId="476" priority="6526">
      <formula>AND($C134="So")</formula>
    </cfRule>
  </conditionalFormatting>
  <conditionalFormatting sqref="N136">
    <cfRule type="expression" dxfId="475" priority="4400">
      <formula>AND($C136="So")</formula>
    </cfRule>
  </conditionalFormatting>
  <conditionalFormatting sqref="N137">
    <cfRule type="expression" dxfId="474" priority="4384">
      <formula>AND($C137="So")</formula>
    </cfRule>
  </conditionalFormatting>
  <conditionalFormatting sqref="N138">
    <cfRule type="expression" dxfId="473" priority="4368">
      <formula>AND($C138="So")</formula>
    </cfRule>
  </conditionalFormatting>
  <conditionalFormatting sqref="N139">
    <cfRule type="expression" dxfId="472" priority="4352">
      <formula>AND($C139="So")</formula>
    </cfRule>
  </conditionalFormatting>
  <conditionalFormatting sqref="N140">
    <cfRule type="expression" dxfId="471" priority="4336">
      <formula>AND($C140="So")</formula>
    </cfRule>
  </conditionalFormatting>
  <conditionalFormatting sqref="N141">
    <cfRule type="expression" dxfId="470" priority="4320">
      <formula>AND($C141="So")</formula>
    </cfRule>
  </conditionalFormatting>
  <conditionalFormatting sqref="N142">
    <cfRule type="expression" dxfId="469" priority="4304">
      <formula>AND($C142="So")</formula>
    </cfRule>
  </conditionalFormatting>
  <conditionalFormatting sqref="N143">
    <cfRule type="expression" dxfId="468" priority="4288">
      <formula>AND($C143="So")</formula>
    </cfRule>
  </conditionalFormatting>
  <conditionalFormatting sqref="N144">
    <cfRule type="expression" dxfId="467" priority="4272">
      <formula>AND($C144="So")</formula>
    </cfRule>
  </conditionalFormatting>
  <conditionalFormatting sqref="N145">
    <cfRule type="expression" dxfId="466" priority="4256">
      <formula>AND($C145="So")</formula>
    </cfRule>
  </conditionalFormatting>
  <conditionalFormatting sqref="N146">
    <cfRule type="expression" dxfId="465" priority="4240">
      <formula>AND($C146="So")</formula>
    </cfRule>
  </conditionalFormatting>
  <conditionalFormatting sqref="N147">
    <cfRule type="expression" dxfId="464" priority="4224">
      <formula>AND($C147="So")</formula>
    </cfRule>
  </conditionalFormatting>
  <conditionalFormatting sqref="N148">
    <cfRule type="expression" dxfId="463" priority="4208">
      <formula>AND($C148="So")</formula>
    </cfRule>
  </conditionalFormatting>
  <conditionalFormatting sqref="N149">
    <cfRule type="expression" dxfId="462" priority="4192">
      <formula>AND($C149="So")</formula>
    </cfRule>
  </conditionalFormatting>
  <conditionalFormatting sqref="N150">
    <cfRule type="expression" dxfId="461" priority="4176">
      <formula>AND($C150="So")</formula>
    </cfRule>
  </conditionalFormatting>
  <conditionalFormatting sqref="N151">
    <cfRule type="expression" dxfId="460" priority="4160">
      <formula>AND($C151="So")</formula>
    </cfRule>
  </conditionalFormatting>
  <conditionalFormatting sqref="N152">
    <cfRule type="expression" dxfId="459" priority="4144">
      <formula>AND($C152="So")</formula>
    </cfRule>
  </conditionalFormatting>
  <conditionalFormatting sqref="N153">
    <cfRule type="expression" dxfId="458" priority="4128">
      <formula>AND($C153="So")</formula>
    </cfRule>
  </conditionalFormatting>
  <conditionalFormatting sqref="N154">
    <cfRule type="expression" dxfId="457" priority="4112">
      <formula>AND($C154="So")</formula>
    </cfRule>
  </conditionalFormatting>
  <conditionalFormatting sqref="N155">
    <cfRule type="expression" dxfId="456" priority="4096">
      <formula>AND($C155="So")</formula>
    </cfRule>
  </conditionalFormatting>
  <conditionalFormatting sqref="N156">
    <cfRule type="expression" dxfId="455" priority="4080">
      <formula>AND($C156="So")</formula>
    </cfRule>
  </conditionalFormatting>
  <conditionalFormatting sqref="N157">
    <cfRule type="expression" dxfId="454" priority="4064">
      <formula>AND($C157="So")</formula>
    </cfRule>
  </conditionalFormatting>
  <conditionalFormatting sqref="N158">
    <cfRule type="expression" dxfId="453" priority="4048">
      <formula>AND($C158="So")</formula>
    </cfRule>
  </conditionalFormatting>
  <conditionalFormatting sqref="N159">
    <cfRule type="expression" dxfId="452" priority="4032">
      <formula>AND($C159="So")</formula>
    </cfRule>
  </conditionalFormatting>
  <conditionalFormatting sqref="N160">
    <cfRule type="expression" dxfId="451" priority="4016">
      <formula>AND($C160="So")</formula>
    </cfRule>
  </conditionalFormatting>
  <conditionalFormatting sqref="N161">
    <cfRule type="expression" dxfId="450" priority="4000">
      <formula>AND($C161="So")</formula>
    </cfRule>
  </conditionalFormatting>
  <conditionalFormatting sqref="N162">
    <cfRule type="expression" dxfId="449" priority="3984">
      <formula>AND($C162="So")</formula>
    </cfRule>
  </conditionalFormatting>
  <conditionalFormatting sqref="N163">
    <cfRule type="expression" dxfId="448" priority="3968">
      <formula>AND($C163="So")</formula>
    </cfRule>
  </conditionalFormatting>
  <conditionalFormatting sqref="N164">
    <cfRule type="expression" dxfId="447" priority="3952">
      <formula>AND($C164="So")</formula>
    </cfRule>
  </conditionalFormatting>
  <conditionalFormatting sqref="N165">
    <cfRule type="expression" dxfId="446" priority="3936">
      <formula>AND($C165="So")</formula>
    </cfRule>
  </conditionalFormatting>
  <conditionalFormatting sqref="N166">
    <cfRule type="expression" dxfId="445" priority="3920">
      <formula>AND($C166="So")</formula>
    </cfRule>
  </conditionalFormatting>
  <conditionalFormatting sqref="N167">
    <cfRule type="expression" dxfId="444" priority="6523">
      <formula>AND($C167="So")</formula>
    </cfRule>
  </conditionalFormatting>
  <conditionalFormatting sqref="N169">
    <cfRule type="expression" dxfId="443" priority="3469">
      <formula>AND($C169="So")</formula>
    </cfRule>
  </conditionalFormatting>
  <conditionalFormatting sqref="N170">
    <cfRule type="expression" dxfId="442" priority="3453">
      <formula>AND($C170="So")</formula>
    </cfRule>
  </conditionalFormatting>
  <conditionalFormatting sqref="N171">
    <cfRule type="expression" dxfId="441" priority="3437">
      <formula>AND($C171="So")</formula>
    </cfRule>
  </conditionalFormatting>
  <conditionalFormatting sqref="N172">
    <cfRule type="expression" dxfId="440" priority="3421">
      <formula>AND($C172="So")</formula>
    </cfRule>
  </conditionalFormatting>
  <conditionalFormatting sqref="N173">
    <cfRule type="expression" dxfId="439" priority="3405">
      <formula>AND($C173="So")</formula>
    </cfRule>
  </conditionalFormatting>
  <conditionalFormatting sqref="N174">
    <cfRule type="expression" dxfId="438" priority="3389">
      <formula>AND($C174="So")</formula>
    </cfRule>
  </conditionalFormatting>
  <conditionalFormatting sqref="N175">
    <cfRule type="expression" dxfId="437" priority="3373">
      <formula>AND($C175="So")</formula>
    </cfRule>
  </conditionalFormatting>
  <conditionalFormatting sqref="N176">
    <cfRule type="expression" dxfId="436" priority="3357">
      <formula>AND($C176="So")</formula>
    </cfRule>
  </conditionalFormatting>
  <conditionalFormatting sqref="N177">
    <cfRule type="expression" dxfId="435" priority="3341">
      <formula>AND($C177="So")</formula>
    </cfRule>
  </conditionalFormatting>
  <conditionalFormatting sqref="N178">
    <cfRule type="expression" dxfId="434" priority="3325">
      <formula>AND($C178="So")</formula>
    </cfRule>
  </conditionalFormatting>
  <conditionalFormatting sqref="N179">
    <cfRule type="expression" dxfId="433" priority="3309">
      <formula>AND($C179="So")</formula>
    </cfRule>
  </conditionalFormatting>
  <conditionalFormatting sqref="N180">
    <cfRule type="expression" dxfId="432" priority="3293">
      <formula>AND($C180="So")</formula>
    </cfRule>
  </conditionalFormatting>
  <conditionalFormatting sqref="N181">
    <cfRule type="expression" dxfId="431" priority="3277">
      <formula>AND($C181="So")</formula>
    </cfRule>
  </conditionalFormatting>
  <conditionalFormatting sqref="N182">
    <cfRule type="expression" dxfId="430" priority="3261">
      <formula>AND($C182="So")</formula>
    </cfRule>
  </conditionalFormatting>
  <conditionalFormatting sqref="N183">
    <cfRule type="expression" dxfId="429" priority="3245">
      <formula>AND($C183="So")</formula>
    </cfRule>
  </conditionalFormatting>
  <conditionalFormatting sqref="N184">
    <cfRule type="expression" dxfId="428" priority="3229">
      <formula>AND($C184="So")</formula>
    </cfRule>
  </conditionalFormatting>
  <conditionalFormatting sqref="N185">
    <cfRule type="expression" dxfId="427" priority="3213">
      <formula>AND($C185="So")</formula>
    </cfRule>
  </conditionalFormatting>
  <conditionalFormatting sqref="N186">
    <cfRule type="expression" dxfId="426" priority="3197">
      <formula>AND($C186="So")</formula>
    </cfRule>
  </conditionalFormatting>
  <conditionalFormatting sqref="N187">
    <cfRule type="expression" dxfId="425" priority="3181">
      <formula>AND($C187="So")</formula>
    </cfRule>
  </conditionalFormatting>
  <conditionalFormatting sqref="N188">
    <cfRule type="expression" dxfId="424" priority="3165">
      <formula>AND($C188="So")</formula>
    </cfRule>
  </conditionalFormatting>
  <conditionalFormatting sqref="N189">
    <cfRule type="expression" dxfId="423" priority="3149">
      <formula>AND($C189="So")</formula>
    </cfRule>
  </conditionalFormatting>
  <conditionalFormatting sqref="N190">
    <cfRule type="expression" dxfId="422" priority="3133">
      <formula>AND($C190="So")</formula>
    </cfRule>
  </conditionalFormatting>
  <conditionalFormatting sqref="N191">
    <cfRule type="expression" dxfId="421" priority="3117">
      <formula>AND($C191="So")</formula>
    </cfRule>
  </conditionalFormatting>
  <conditionalFormatting sqref="N192">
    <cfRule type="expression" dxfId="420" priority="3101">
      <formula>AND($C192="So")</formula>
    </cfRule>
  </conditionalFormatting>
  <conditionalFormatting sqref="N193">
    <cfRule type="expression" dxfId="419" priority="3085">
      <formula>AND($C193="So")</formula>
    </cfRule>
  </conditionalFormatting>
  <conditionalFormatting sqref="N194">
    <cfRule type="expression" dxfId="418" priority="3069">
      <formula>AND($C194="So")</formula>
    </cfRule>
  </conditionalFormatting>
  <conditionalFormatting sqref="N195">
    <cfRule type="expression" dxfId="417" priority="3053">
      <formula>AND($C195="So")</formula>
    </cfRule>
  </conditionalFormatting>
  <conditionalFormatting sqref="N196">
    <cfRule type="expression" dxfId="416" priority="3037">
      <formula>AND($C196="So")</formula>
    </cfRule>
  </conditionalFormatting>
  <conditionalFormatting sqref="N197">
    <cfRule type="expression" dxfId="415" priority="3021">
      <formula>AND($C197="So")</formula>
    </cfRule>
  </conditionalFormatting>
  <conditionalFormatting sqref="N198">
    <cfRule type="expression" dxfId="414" priority="3005">
      <formula>AND($C198="So")</formula>
    </cfRule>
  </conditionalFormatting>
  <conditionalFormatting sqref="N199">
    <cfRule type="expression" dxfId="413" priority="6520">
      <formula>AND($C199="So")</formula>
    </cfRule>
  </conditionalFormatting>
  <conditionalFormatting sqref="N201">
    <cfRule type="expression" dxfId="412" priority="2989">
      <formula>AND($C201="So")</formula>
    </cfRule>
  </conditionalFormatting>
  <conditionalFormatting sqref="N202">
    <cfRule type="expression" dxfId="411" priority="2973">
      <formula>AND($C202="So")</formula>
    </cfRule>
  </conditionalFormatting>
  <conditionalFormatting sqref="N203">
    <cfRule type="expression" dxfId="410" priority="2957">
      <formula>AND($C203="So")</formula>
    </cfRule>
  </conditionalFormatting>
  <conditionalFormatting sqref="N204">
    <cfRule type="expression" dxfId="409" priority="2941">
      <formula>AND($C204="So")</formula>
    </cfRule>
  </conditionalFormatting>
  <conditionalFormatting sqref="N205">
    <cfRule type="expression" dxfId="408" priority="2925">
      <formula>AND($C205="So")</formula>
    </cfRule>
  </conditionalFormatting>
  <conditionalFormatting sqref="N206">
    <cfRule type="expression" dxfId="407" priority="2909">
      <formula>AND($C206="So")</formula>
    </cfRule>
  </conditionalFormatting>
  <conditionalFormatting sqref="N207">
    <cfRule type="expression" dxfId="406" priority="2893">
      <formula>AND($C207="So")</formula>
    </cfRule>
  </conditionalFormatting>
  <conditionalFormatting sqref="N208">
    <cfRule type="expression" dxfId="405" priority="2877">
      <formula>AND($C208="So")</formula>
    </cfRule>
  </conditionalFormatting>
  <conditionalFormatting sqref="N209">
    <cfRule type="expression" dxfId="404" priority="2861">
      <formula>AND($C209="So")</formula>
    </cfRule>
  </conditionalFormatting>
  <conditionalFormatting sqref="N210">
    <cfRule type="expression" dxfId="403" priority="2845">
      <formula>AND($C210="So")</formula>
    </cfRule>
  </conditionalFormatting>
  <conditionalFormatting sqref="N211">
    <cfRule type="expression" dxfId="402" priority="2829">
      <formula>AND($C211="So")</formula>
    </cfRule>
  </conditionalFormatting>
  <conditionalFormatting sqref="N212">
    <cfRule type="expression" dxfId="401" priority="2813">
      <formula>AND($C212="So")</formula>
    </cfRule>
  </conditionalFormatting>
  <conditionalFormatting sqref="N213">
    <cfRule type="expression" dxfId="400" priority="2797">
      <formula>AND($C213="So")</formula>
    </cfRule>
  </conditionalFormatting>
  <conditionalFormatting sqref="N214">
    <cfRule type="expression" dxfId="399" priority="2781">
      <formula>AND($C214="So")</formula>
    </cfRule>
  </conditionalFormatting>
  <conditionalFormatting sqref="N215">
    <cfRule type="expression" dxfId="398" priority="2765">
      <formula>AND($C215="So")</formula>
    </cfRule>
  </conditionalFormatting>
  <conditionalFormatting sqref="N216">
    <cfRule type="expression" dxfId="397" priority="2749">
      <formula>AND($C216="So")</formula>
    </cfRule>
  </conditionalFormatting>
  <conditionalFormatting sqref="N217">
    <cfRule type="expression" dxfId="396" priority="2733">
      <formula>AND($C217="So")</formula>
    </cfRule>
  </conditionalFormatting>
  <conditionalFormatting sqref="N218">
    <cfRule type="expression" dxfId="395" priority="2717">
      <formula>AND($C218="So")</formula>
    </cfRule>
  </conditionalFormatting>
  <conditionalFormatting sqref="N219">
    <cfRule type="expression" dxfId="394" priority="2701">
      <formula>AND($C219="So")</formula>
    </cfRule>
  </conditionalFormatting>
  <conditionalFormatting sqref="N220">
    <cfRule type="expression" dxfId="393" priority="2685">
      <formula>AND($C220="So")</formula>
    </cfRule>
  </conditionalFormatting>
  <conditionalFormatting sqref="N221">
    <cfRule type="expression" dxfId="392" priority="2669">
      <formula>AND($C221="So")</formula>
    </cfRule>
  </conditionalFormatting>
  <conditionalFormatting sqref="N222">
    <cfRule type="expression" dxfId="391" priority="2653">
      <formula>AND($C222="So")</formula>
    </cfRule>
  </conditionalFormatting>
  <conditionalFormatting sqref="N223">
    <cfRule type="expression" dxfId="390" priority="2637">
      <formula>AND($C223="So")</formula>
    </cfRule>
  </conditionalFormatting>
  <conditionalFormatting sqref="N224">
    <cfRule type="expression" dxfId="389" priority="2621">
      <formula>AND($C224="So")</formula>
    </cfRule>
  </conditionalFormatting>
  <conditionalFormatting sqref="N225">
    <cfRule type="expression" dxfId="388" priority="2605">
      <formula>AND($C225="So")</formula>
    </cfRule>
  </conditionalFormatting>
  <conditionalFormatting sqref="N226">
    <cfRule type="expression" dxfId="387" priority="2589">
      <formula>AND($C226="So")</formula>
    </cfRule>
  </conditionalFormatting>
  <conditionalFormatting sqref="N227">
    <cfRule type="expression" dxfId="386" priority="2573">
      <formula>AND($C227="So")</formula>
    </cfRule>
  </conditionalFormatting>
  <conditionalFormatting sqref="N228">
    <cfRule type="expression" dxfId="385" priority="2557">
      <formula>AND($C228="So")</formula>
    </cfRule>
  </conditionalFormatting>
  <conditionalFormatting sqref="N229">
    <cfRule type="expression" dxfId="384" priority="2541">
      <formula>AND($C229="So")</formula>
    </cfRule>
  </conditionalFormatting>
  <conditionalFormatting sqref="N230">
    <cfRule type="expression" dxfId="383" priority="2525">
      <formula>AND($C230="So")</formula>
    </cfRule>
  </conditionalFormatting>
  <conditionalFormatting sqref="N231">
    <cfRule type="expression" dxfId="382" priority="2509">
      <formula>AND($C231="So")</formula>
    </cfRule>
  </conditionalFormatting>
  <conditionalFormatting sqref="N232">
    <cfRule type="expression" dxfId="381" priority="6517">
      <formula>AND($C232="So")</formula>
    </cfRule>
  </conditionalFormatting>
  <conditionalFormatting sqref="N234">
    <cfRule type="expression" dxfId="380" priority="2461">
      <formula>AND($C234="So")</formula>
    </cfRule>
  </conditionalFormatting>
  <conditionalFormatting sqref="N235">
    <cfRule type="expression" dxfId="379" priority="2445">
      <formula>AND($C235="So")</formula>
    </cfRule>
  </conditionalFormatting>
  <conditionalFormatting sqref="N236">
    <cfRule type="expression" dxfId="378" priority="2429">
      <formula>AND($C236="So")</formula>
    </cfRule>
  </conditionalFormatting>
  <conditionalFormatting sqref="N237">
    <cfRule type="expression" dxfId="377" priority="2413">
      <formula>AND($C237="So")</formula>
    </cfRule>
  </conditionalFormatting>
  <conditionalFormatting sqref="N238">
    <cfRule type="expression" dxfId="376" priority="2397">
      <formula>AND($C238="So")</formula>
    </cfRule>
  </conditionalFormatting>
  <conditionalFormatting sqref="N239">
    <cfRule type="expression" dxfId="375" priority="2381">
      <formula>AND($C239="So")</formula>
    </cfRule>
  </conditionalFormatting>
  <conditionalFormatting sqref="N240">
    <cfRule type="expression" dxfId="374" priority="2365">
      <formula>AND($C240="So")</formula>
    </cfRule>
  </conditionalFormatting>
  <conditionalFormatting sqref="N241">
    <cfRule type="expression" dxfId="373" priority="2349">
      <formula>AND($C241="So")</formula>
    </cfRule>
  </conditionalFormatting>
  <conditionalFormatting sqref="N242">
    <cfRule type="expression" dxfId="372" priority="2333">
      <formula>AND($C242="So")</formula>
    </cfRule>
  </conditionalFormatting>
  <conditionalFormatting sqref="N243">
    <cfRule type="expression" dxfId="371" priority="2317">
      <formula>AND($C243="So")</formula>
    </cfRule>
  </conditionalFormatting>
  <conditionalFormatting sqref="N244">
    <cfRule type="expression" dxfId="370" priority="2301">
      <formula>AND($C244="So")</formula>
    </cfRule>
  </conditionalFormatting>
  <conditionalFormatting sqref="N245">
    <cfRule type="expression" dxfId="369" priority="2285">
      <formula>AND($C245="So")</formula>
    </cfRule>
  </conditionalFormatting>
  <conditionalFormatting sqref="N246">
    <cfRule type="expression" dxfId="368" priority="2269">
      <formula>AND($C246="So")</formula>
    </cfRule>
  </conditionalFormatting>
  <conditionalFormatting sqref="N247">
    <cfRule type="expression" dxfId="367" priority="2253">
      <formula>AND($C247="So")</formula>
    </cfRule>
  </conditionalFormatting>
  <conditionalFormatting sqref="N248">
    <cfRule type="expression" dxfId="366" priority="2237">
      <formula>AND($C248="So")</formula>
    </cfRule>
  </conditionalFormatting>
  <conditionalFormatting sqref="N249">
    <cfRule type="expression" dxfId="365" priority="2221">
      <formula>AND($C249="So")</formula>
    </cfRule>
  </conditionalFormatting>
  <conditionalFormatting sqref="N250">
    <cfRule type="expression" dxfId="364" priority="2205">
      <formula>AND($C250="So")</formula>
    </cfRule>
  </conditionalFormatting>
  <conditionalFormatting sqref="N251">
    <cfRule type="expression" dxfId="363" priority="2189">
      <formula>AND($C251="So")</formula>
    </cfRule>
  </conditionalFormatting>
  <conditionalFormatting sqref="N252">
    <cfRule type="expression" dxfId="362" priority="2173">
      <formula>AND($C252="So")</formula>
    </cfRule>
  </conditionalFormatting>
  <conditionalFormatting sqref="N253">
    <cfRule type="expression" dxfId="361" priority="2157">
      <formula>AND($C253="So")</formula>
    </cfRule>
  </conditionalFormatting>
  <conditionalFormatting sqref="N254">
    <cfRule type="expression" dxfId="360" priority="2141">
      <formula>AND($C254="So")</formula>
    </cfRule>
  </conditionalFormatting>
  <conditionalFormatting sqref="N255">
    <cfRule type="expression" dxfId="359" priority="2125">
      <formula>AND($C255="So")</formula>
    </cfRule>
  </conditionalFormatting>
  <conditionalFormatting sqref="N256">
    <cfRule type="expression" dxfId="358" priority="2109">
      <formula>AND($C256="So")</formula>
    </cfRule>
  </conditionalFormatting>
  <conditionalFormatting sqref="N257">
    <cfRule type="expression" dxfId="357" priority="2093">
      <formula>AND($C257="So")</formula>
    </cfRule>
  </conditionalFormatting>
  <conditionalFormatting sqref="N258">
    <cfRule type="expression" dxfId="356" priority="2077">
      <formula>AND($C258="So")</formula>
    </cfRule>
  </conditionalFormatting>
  <conditionalFormatting sqref="N259">
    <cfRule type="expression" dxfId="355" priority="2061">
      <formula>AND($C259="So")</formula>
    </cfRule>
  </conditionalFormatting>
  <conditionalFormatting sqref="N260">
    <cfRule type="expression" dxfId="354" priority="2045">
      <formula>AND($C260="So")</formula>
    </cfRule>
  </conditionalFormatting>
  <conditionalFormatting sqref="N261">
    <cfRule type="expression" dxfId="353" priority="2029">
      <formula>AND($C261="So")</formula>
    </cfRule>
  </conditionalFormatting>
  <conditionalFormatting sqref="N262">
    <cfRule type="expression" dxfId="352" priority="2013">
      <formula>AND($C262="So")</formula>
    </cfRule>
  </conditionalFormatting>
  <conditionalFormatting sqref="N263">
    <cfRule type="expression" dxfId="351" priority="1997">
      <formula>AND($C263="So")</formula>
    </cfRule>
  </conditionalFormatting>
  <conditionalFormatting sqref="N264">
    <cfRule type="expression" dxfId="350" priority="1981">
      <formula>AND($C264="So")</formula>
    </cfRule>
  </conditionalFormatting>
  <conditionalFormatting sqref="N265">
    <cfRule type="expression" dxfId="349" priority="6514">
      <formula>AND($C265="So")</formula>
    </cfRule>
  </conditionalFormatting>
  <conditionalFormatting sqref="N267">
    <cfRule type="expression" dxfId="348" priority="1965">
      <formula>AND($C267="So")</formula>
    </cfRule>
  </conditionalFormatting>
  <conditionalFormatting sqref="N268">
    <cfRule type="expression" dxfId="347" priority="1949">
      <formula>AND($C268="So")</formula>
    </cfRule>
  </conditionalFormatting>
  <conditionalFormatting sqref="N269">
    <cfRule type="expression" dxfId="346" priority="1933">
      <formula>AND($C269="So")</formula>
    </cfRule>
  </conditionalFormatting>
  <conditionalFormatting sqref="N270">
    <cfRule type="expression" dxfId="345" priority="1917">
      <formula>AND($C270="So")</formula>
    </cfRule>
  </conditionalFormatting>
  <conditionalFormatting sqref="N271">
    <cfRule type="expression" dxfId="344" priority="1901">
      <formula>AND($C271="So")</formula>
    </cfRule>
  </conditionalFormatting>
  <conditionalFormatting sqref="N272">
    <cfRule type="expression" dxfId="343" priority="1885">
      <formula>AND($C272="So")</formula>
    </cfRule>
  </conditionalFormatting>
  <conditionalFormatting sqref="N273">
    <cfRule type="expression" dxfId="342" priority="1869">
      <formula>AND($C273="So")</formula>
    </cfRule>
  </conditionalFormatting>
  <conditionalFormatting sqref="N274">
    <cfRule type="expression" dxfId="341" priority="1853">
      <formula>AND($C274="So")</formula>
    </cfRule>
  </conditionalFormatting>
  <conditionalFormatting sqref="N275">
    <cfRule type="expression" dxfId="340" priority="1837">
      <formula>AND($C275="So")</formula>
    </cfRule>
  </conditionalFormatting>
  <conditionalFormatting sqref="N276">
    <cfRule type="expression" dxfId="339" priority="1819">
      <formula>AND($B276=TODAY())</formula>
    </cfRule>
    <cfRule type="expression" dxfId="338" priority="1821">
      <formula>AND($C276="So")</formula>
    </cfRule>
    <cfRule type="expression" dxfId="337" priority="1820">
      <formula>AND($C276="Sa")</formula>
    </cfRule>
  </conditionalFormatting>
  <conditionalFormatting sqref="N277">
    <cfRule type="expression" dxfId="336" priority="1804">
      <formula>AND($C277="Sa")</formula>
    </cfRule>
    <cfRule type="expression" dxfId="335" priority="1803">
      <formula>AND($B277=TODAY())</formula>
    </cfRule>
    <cfRule type="expression" dxfId="334" priority="1805">
      <formula>AND($C277="So")</formula>
    </cfRule>
  </conditionalFormatting>
  <conditionalFormatting sqref="N278">
    <cfRule type="expression" dxfId="333" priority="1788">
      <formula>AND($C278="Sa")</formula>
    </cfRule>
    <cfRule type="expression" dxfId="332" priority="1787">
      <formula>AND($B278=TODAY())</formula>
    </cfRule>
    <cfRule type="expression" dxfId="331" priority="1789">
      <formula>AND($C278="So")</formula>
    </cfRule>
  </conditionalFormatting>
  <conditionalFormatting sqref="N279">
    <cfRule type="expression" dxfId="330" priority="1771">
      <formula>AND($B279=TODAY())</formula>
    </cfRule>
    <cfRule type="expression" dxfId="329" priority="1772">
      <formula>AND($C279="Sa")</formula>
    </cfRule>
    <cfRule type="expression" dxfId="328" priority="1773">
      <formula>AND($C279="So")</formula>
    </cfRule>
  </conditionalFormatting>
  <conditionalFormatting sqref="N280">
    <cfRule type="expression" dxfId="327" priority="1755">
      <formula>AND($B280=TODAY())</formula>
    </cfRule>
    <cfRule type="expression" dxfId="326" priority="1757">
      <formula>AND($C280="So")</formula>
    </cfRule>
    <cfRule type="expression" dxfId="325" priority="1756">
      <formula>AND($C280="Sa")</formula>
    </cfRule>
  </conditionalFormatting>
  <conditionalFormatting sqref="N281">
    <cfRule type="expression" dxfId="324" priority="1739">
      <formula>AND($B281=TODAY())</formula>
    </cfRule>
    <cfRule type="expression" dxfId="323" priority="1741">
      <formula>AND($C281="So")</formula>
    </cfRule>
    <cfRule type="expression" dxfId="322" priority="1740">
      <formula>AND($C281="Sa")</formula>
    </cfRule>
  </conditionalFormatting>
  <conditionalFormatting sqref="N282">
    <cfRule type="expression" dxfId="321" priority="1723">
      <formula>AND($B282=TODAY())</formula>
    </cfRule>
    <cfRule type="expression" dxfId="320" priority="1724">
      <formula>AND($C282="Sa")</formula>
    </cfRule>
    <cfRule type="expression" dxfId="319" priority="1725">
      <formula>AND($C282="So")</formula>
    </cfRule>
  </conditionalFormatting>
  <conditionalFormatting sqref="N283">
    <cfRule type="expression" dxfId="318" priority="1708">
      <formula>AND($C283="Sa")</formula>
    </cfRule>
    <cfRule type="expression" dxfId="317" priority="1709">
      <formula>AND($C283="So")</formula>
    </cfRule>
    <cfRule type="expression" dxfId="316" priority="1707">
      <formula>AND($B283=TODAY())</formula>
    </cfRule>
  </conditionalFormatting>
  <conditionalFormatting sqref="N284">
    <cfRule type="expression" dxfId="315" priority="1692">
      <formula>AND($C284="Sa")</formula>
    </cfRule>
    <cfRule type="expression" dxfId="314" priority="1693">
      <formula>AND($C284="So")</formula>
    </cfRule>
    <cfRule type="expression" dxfId="313" priority="1691">
      <formula>AND($B284=TODAY())</formula>
    </cfRule>
  </conditionalFormatting>
  <conditionalFormatting sqref="N285">
    <cfRule type="expression" dxfId="312" priority="1675">
      <formula>AND($B285=TODAY())</formula>
    </cfRule>
    <cfRule type="expression" dxfId="311" priority="1676">
      <formula>AND($C285="Sa")</formula>
    </cfRule>
    <cfRule type="expression" dxfId="310" priority="1677">
      <formula>AND($C285="So")</formula>
    </cfRule>
  </conditionalFormatting>
  <conditionalFormatting sqref="N286">
    <cfRule type="expression" dxfId="309" priority="1660">
      <formula>AND($C286="Sa")</formula>
    </cfRule>
    <cfRule type="expression" dxfId="308" priority="1661">
      <formula>AND($C286="So")</formula>
    </cfRule>
    <cfRule type="expression" dxfId="307" priority="1659">
      <formula>AND($B286=TODAY())</formula>
    </cfRule>
  </conditionalFormatting>
  <conditionalFormatting sqref="N287">
    <cfRule type="expression" dxfId="306" priority="1643">
      <formula>AND($B287=TODAY())</formula>
    </cfRule>
    <cfRule type="expression" dxfId="305" priority="1645">
      <formula>AND($C287="So")</formula>
    </cfRule>
    <cfRule type="expression" dxfId="304" priority="1644">
      <formula>AND($C287="Sa")</formula>
    </cfRule>
  </conditionalFormatting>
  <conditionalFormatting sqref="N288">
    <cfRule type="expression" dxfId="303" priority="1629">
      <formula>AND($C288="So")</formula>
    </cfRule>
    <cfRule type="expression" dxfId="302" priority="1628">
      <formula>AND($C288="Sa")</formula>
    </cfRule>
    <cfRule type="expression" dxfId="301" priority="1627">
      <formula>AND($B288=TODAY())</formula>
    </cfRule>
  </conditionalFormatting>
  <conditionalFormatting sqref="N289">
    <cfRule type="expression" dxfId="300" priority="1612">
      <formula>AND($C289="Sa")</formula>
    </cfRule>
    <cfRule type="expression" dxfId="299" priority="1613">
      <formula>AND($C289="So")</formula>
    </cfRule>
    <cfRule type="expression" dxfId="298" priority="1611">
      <formula>AND($B289=TODAY())</formula>
    </cfRule>
  </conditionalFormatting>
  <conditionalFormatting sqref="N290">
    <cfRule type="expression" dxfId="297" priority="1597">
      <formula>AND($C290="So")</formula>
    </cfRule>
    <cfRule type="expression" dxfId="296" priority="1595">
      <formula>AND($B290=TODAY())</formula>
    </cfRule>
    <cfRule type="expression" dxfId="295" priority="1596">
      <formula>AND($C290="Sa")</formula>
    </cfRule>
  </conditionalFormatting>
  <conditionalFormatting sqref="N291">
    <cfRule type="expression" dxfId="294" priority="1581">
      <formula>AND($C291="So")</formula>
    </cfRule>
    <cfRule type="expression" dxfId="293" priority="1579">
      <formula>AND($B291=TODAY())</formula>
    </cfRule>
    <cfRule type="expression" dxfId="292" priority="1580">
      <formula>AND($C291="Sa")</formula>
    </cfRule>
  </conditionalFormatting>
  <conditionalFormatting sqref="N292">
    <cfRule type="expression" dxfId="291" priority="1565">
      <formula>AND($C292="So")</formula>
    </cfRule>
    <cfRule type="expression" dxfId="290" priority="1563">
      <formula>AND($B292=TODAY())</formula>
    </cfRule>
    <cfRule type="expression" dxfId="289" priority="1564">
      <formula>AND($C292="Sa")</formula>
    </cfRule>
  </conditionalFormatting>
  <conditionalFormatting sqref="N293">
    <cfRule type="expression" dxfId="288" priority="1549">
      <formula>AND($C293="So")</formula>
    </cfRule>
    <cfRule type="expression" dxfId="287" priority="1548">
      <formula>AND($C293="Sa")</formula>
    </cfRule>
    <cfRule type="expression" dxfId="286" priority="1547">
      <formula>AND($B293=TODAY())</formula>
    </cfRule>
  </conditionalFormatting>
  <conditionalFormatting sqref="N294">
    <cfRule type="expression" dxfId="285" priority="1531">
      <formula>AND($B294=TODAY())</formula>
    </cfRule>
    <cfRule type="expression" dxfId="284" priority="1532">
      <formula>AND($C294="Sa")</formula>
    </cfRule>
    <cfRule type="expression" dxfId="283" priority="1533">
      <formula>AND($C294="So")</formula>
    </cfRule>
  </conditionalFormatting>
  <conditionalFormatting sqref="N295">
    <cfRule type="expression" dxfId="282" priority="1517">
      <formula>AND($C295="So")</formula>
    </cfRule>
    <cfRule type="expression" dxfId="281" priority="1516">
      <formula>AND($C295="Sa")</formula>
    </cfRule>
    <cfRule type="expression" dxfId="280" priority="1515">
      <formula>AND($B295=TODAY())</formula>
    </cfRule>
  </conditionalFormatting>
  <conditionalFormatting sqref="N296">
    <cfRule type="expression" dxfId="279" priority="1500">
      <formula>AND($C296="Sa")</formula>
    </cfRule>
    <cfRule type="expression" dxfId="278" priority="1501">
      <formula>AND($C296="So")</formula>
    </cfRule>
    <cfRule type="expression" dxfId="277" priority="1499">
      <formula>AND($B296=TODAY())</formula>
    </cfRule>
  </conditionalFormatting>
  <conditionalFormatting sqref="N297">
    <cfRule type="expression" dxfId="276" priority="6511">
      <formula>AND($C297="So")</formula>
    </cfRule>
  </conditionalFormatting>
  <conditionalFormatting sqref="N299">
    <cfRule type="expression" dxfId="275" priority="1485">
      <formula>AND($C299="So")</formula>
    </cfRule>
    <cfRule type="expression" dxfId="274" priority="1484">
      <formula>AND($C299="Sa")</formula>
    </cfRule>
    <cfRule type="expression" dxfId="273" priority="1483">
      <formula>AND($B299=TODAY())</formula>
    </cfRule>
  </conditionalFormatting>
  <conditionalFormatting sqref="N300">
    <cfRule type="expression" dxfId="272" priority="1468">
      <formula>AND($C300="Sa")</formula>
    </cfRule>
    <cfRule type="expression" dxfId="271" priority="1469">
      <formula>AND($C300="So")</formula>
    </cfRule>
    <cfRule type="expression" dxfId="270" priority="1467">
      <formula>AND($B300=TODAY())</formula>
    </cfRule>
  </conditionalFormatting>
  <conditionalFormatting sqref="N301">
    <cfRule type="expression" dxfId="269" priority="1437">
      <formula>AND($C301="So")</formula>
    </cfRule>
    <cfRule type="expression" dxfId="268" priority="1436">
      <formula>AND($C301="Sa")</formula>
    </cfRule>
    <cfRule type="expression" dxfId="267" priority="1435">
      <formula>AND($B301=TODAY())</formula>
    </cfRule>
  </conditionalFormatting>
  <conditionalFormatting sqref="N302">
    <cfRule type="expression" dxfId="266" priority="1420">
      <formula>AND($C302="Sa")</formula>
    </cfRule>
    <cfRule type="expression" dxfId="265" priority="1421">
      <formula>AND($C302="So")</formula>
    </cfRule>
    <cfRule type="expression" dxfId="264" priority="1419">
      <formula>AND($B302=TODAY())</formula>
    </cfRule>
  </conditionalFormatting>
  <conditionalFormatting sqref="N303">
    <cfRule type="expression" dxfId="263" priority="1404">
      <formula>AND($C303="Sa")</formula>
    </cfRule>
    <cfRule type="expression" dxfId="262" priority="1405">
      <formula>AND($C303="So")</formula>
    </cfRule>
    <cfRule type="expression" dxfId="261" priority="1403">
      <formula>AND($B303=TODAY())</formula>
    </cfRule>
  </conditionalFormatting>
  <conditionalFormatting sqref="N304">
    <cfRule type="expression" dxfId="260" priority="1388">
      <formula>AND($C304="Sa")</formula>
    </cfRule>
    <cfRule type="expression" dxfId="259" priority="1387">
      <formula>AND($B304=TODAY())</formula>
    </cfRule>
    <cfRule type="expression" dxfId="258" priority="1389">
      <formula>AND($C304="So")</formula>
    </cfRule>
  </conditionalFormatting>
  <conditionalFormatting sqref="N305">
    <cfRule type="expression" dxfId="257" priority="1373">
      <formula>AND($C305="So")</formula>
    </cfRule>
    <cfRule type="expression" dxfId="256" priority="1372">
      <formula>AND($C305="Sa")</formula>
    </cfRule>
    <cfRule type="expression" dxfId="255" priority="1371">
      <formula>AND($B305=TODAY())</formula>
    </cfRule>
  </conditionalFormatting>
  <conditionalFormatting sqref="N306">
    <cfRule type="expression" dxfId="254" priority="1357">
      <formula>AND($C306="So")</formula>
    </cfRule>
    <cfRule type="expression" dxfId="253" priority="1355">
      <formula>AND($B306=TODAY())</formula>
    </cfRule>
    <cfRule type="expression" dxfId="252" priority="1356">
      <formula>AND($C306="Sa")</formula>
    </cfRule>
  </conditionalFormatting>
  <conditionalFormatting sqref="N307">
    <cfRule type="expression" dxfId="251" priority="1341">
      <formula>AND($C307="So")</formula>
    </cfRule>
    <cfRule type="expression" dxfId="250" priority="1340">
      <formula>AND($C307="Sa")</formula>
    </cfRule>
    <cfRule type="expression" dxfId="249" priority="1339">
      <formula>AND($B307=TODAY())</formula>
    </cfRule>
  </conditionalFormatting>
  <conditionalFormatting sqref="N308">
    <cfRule type="expression" dxfId="248" priority="1325">
      <formula>AND($C308="So")</formula>
    </cfRule>
    <cfRule type="expression" dxfId="247" priority="1323">
      <formula>AND($B308=TODAY())</formula>
    </cfRule>
    <cfRule type="expression" dxfId="246" priority="1324">
      <formula>AND($C308="Sa")</formula>
    </cfRule>
  </conditionalFormatting>
  <conditionalFormatting sqref="N309">
    <cfRule type="expression" dxfId="245" priority="1307">
      <formula>AND($B309=TODAY())</formula>
    </cfRule>
    <cfRule type="expression" dxfId="244" priority="1308">
      <formula>AND($C309="Sa")</formula>
    </cfRule>
    <cfRule type="expression" dxfId="243" priority="1309">
      <formula>AND($C309="So")</formula>
    </cfRule>
  </conditionalFormatting>
  <conditionalFormatting sqref="N310">
    <cfRule type="expression" dxfId="242" priority="1291">
      <formula>AND($B310=TODAY())</formula>
    </cfRule>
    <cfRule type="expression" dxfId="241" priority="1292">
      <formula>AND($C310="Sa")</formula>
    </cfRule>
    <cfRule type="expression" dxfId="240" priority="1293">
      <formula>AND($C310="So")</formula>
    </cfRule>
  </conditionalFormatting>
  <conditionalFormatting sqref="N311">
    <cfRule type="expression" dxfId="239" priority="1277">
      <formula>AND($C311="So")</formula>
    </cfRule>
    <cfRule type="expression" dxfId="238" priority="1276">
      <formula>AND($C311="Sa")</formula>
    </cfRule>
    <cfRule type="expression" dxfId="237" priority="1275">
      <formula>AND($B311=TODAY())</formula>
    </cfRule>
  </conditionalFormatting>
  <conditionalFormatting sqref="N312">
    <cfRule type="expression" dxfId="236" priority="1259">
      <formula>AND($B312=TODAY())</formula>
    </cfRule>
    <cfRule type="expression" dxfId="235" priority="1261">
      <formula>AND($C312="So")</formula>
    </cfRule>
    <cfRule type="expression" dxfId="234" priority="1260">
      <formula>AND($C312="Sa")</formula>
    </cfRule>
  </conditionalFormatting>
  <conditionalFormatting sqref="N313">
    <cfRule type="expression" dxfId="233" priority="1244">
      <formula>AND($C313="Sa")</formula>
    </cfRule>
    <cfRule type="expression" dxfId="232" priority="1245">
      <formula>AND($C313="So")</formula>
    </cfRule>
    <cfRule type="expression" dxfId="231" priority="1243">
      <formula>AND($B313=TODAY())</formula>
    </cfRule>
  </conditionalFormatting>
  <conditionalFormatting sqref="N314">
    <cfRule type="expression" dxfId="230" priority="1228">
      <formula>AND($C314="Sa")</formula>
    </cfRule>
    <cfRule type="expression" dxfId="229" priority="1229">
      <formula>AND($C314="So")</formula>
    </cfRule>
    <cfRule type="expression" dxfId="228" priority="1227">
      <formula>AND($B314=TODAY())</formula>
    </cfRule>
  </conditionalFormatting>
  <conditionalFormatting sqref="N315">
    <cfRule type="expression" dxfId="227" priority="1212">
      <formula>AND($C315="Sa")</formula>
    </cfRule>
    <cfRule type="expression" dxfId="226" priority="1211">
      <formula>AND($B315=TODAY())</formula>
    </cfRule>
    <cfRule type="expression" dxfId="225" priority="1213">
      <formula>AND($C315="So")</formula>
    </cfRule>
  </conditionalFormatting>
  <conditionalFormatting sqref="N316">
    <cfRule type="expression" dxfId="224" priority="1195">
      <formula>AND($B316=TODAY())</formula>
    </cfRule>
    <cfRule type="expression" dxfId="223" priority="1196">
      <formula>AND($C316="Sa")</formula>
    </cfRule>
    <cfRule type="expression" dxfId="222" priority="1197">
      <formula>AND($C316="So")</formula>
    </cfRule>
  </conditionalFormatting>
  <conditionalFormatting sqref="N317">
    <cfRule type="expression" dxfId="221" priority="1181">
      <formula>AND($C317="So")</formula>
    </cfRule>
    <cfRule type="expression" dxfId="220" priority="1180">
      <formula>AND($C317="Sa")</formula>
    </cfRule>
    <cfRule type="expression" dxfId="219" priority="1179">
      <formula>AND($B317=TODAY())</formula>
    </cfRule>
  </conditionalFormatting>
  <conditionalFormatting sqref="N318">
    <cfRule type="expression" dxfId="218" priority="1165">
      <formula>AND($C318="So")</formula>
    </cfRule>
    <cfRule type="expression" dxfId="217" priority="1164">
      <formula>AND($C318="Sa")</formula>
    </cfRule>
    <cfRule type="expression" dxfId="216" priority="1163">
      <formula>AND($B318=TODAY())</formula>
    </cfRule>
  </conditionalFormatting>
  <conditionalFormatting sqref="N319">
    <cfRule type="expression" dxfId="215" priority="1149">
      <formula>AND($C319="So")</formula>
    </cfRule>
    <cfRule type="expression" dxfId="214" priority="1148">
      <formula>AND($C319="Sa")</formula>
    </cfRule>
    <cfRule type="expression" dxfId="213" priority="1147">
      <formula>AND($B319=TODAY())</formula>
    </cfRule>
  </conditionalFormatting>
  <conditionalFormatting sqref="N320">
    <cfRule type="expression" dxfId="212" priority="1132">
      <formula>AND($C320="Sa")</formula>
    </cfRule>
    <cfRule type="expression" dxfId="211" priority="1133">
      <formula>AND($C320="So")</formula>
    </cfRule>
    <cfRule type="expression" dxfId="210" priority="1131">
      <formula>AND($B320=TODAY())</formula>
    </cfRule>
  </conditionalFormatting>
  <conditionalFormatting sqref="N321">
    <cfRule type="expression" dxfId="209" priority="1116">
      <formula>AND($C321="Sa")</formula>
    </cfRule>
    <cfRule type="expression" dxfId="208" priority="1117">
      <formula>AND($C321="So")</formula>
    </cfRule>
    <cfRule type="expression" dxfId="207" priority="1115">
      <formula>AND($B321=TODAY())</formula>
    </cfRule>
  </conditionalFormatting>
  <conditionalFormatting sqref="N322">
    <cfRule type="expression" dxfId="206" priority="1101">
      <formula>AND($C322="So")</formula>
    </cfRule>
    <cfRule type="expression" dxfId="205" priority="1100">
      <formula>AND($C322="Sa")</formula>
    </cfRule>
    <cfRule type="expression" dxfId="204" priority="1099">
      <formula>AND($B322=TODAY())</formula>
    </cfRule>
  </conditionalFormatting>
  <conditionalFormatting sqref="N323">
    <cfRule type="expression" dxfId="203" priority="1085">
      <formula>AND($C323="So")</formula>
    </cfRule>
    <cfRule type="expression" dxfId="202" priority="1083">
      <formula>AND($B323=TODAY())</formula>
    </cfRule>
    <cfRule type="expression" dxfId="201" priority="1084">
      <formula>AND($C323="Sa")</formula>
    </cfRule>
  </conditionalFormatting>
  <conditionalFormatting sqref="N324">
    <cfRule type="expression" dxfId="200" priority="1067">
      <formula>AND($B324=TODAY())</formula>
    </cfRule>
    <cfRule type="expression" dxfId="199" priority="1068">
      <formula>AND($C324="Sa")</formula>
    </cfRule>
    <cfRule type="expression" dxfId="198" priority="1069">
      <formula>AND($C324="So")</formula>
    </cfRule>
  </conditionalFormatting>
  <conditionalFormatting sqref="N325">
    <cfRule type="expression" dxfId="197" priority="1053">
      <formula>AND($C325="So")</formula>
    </cfRule>
    <cfRule type="expression" dxfId="196" priority="1052">
      <formula>AND($C325="Sa")</formula>
    </cfRule>
    <cfRule type="expression" dxfId="195" priority="1051">
      <formula>AND($B325=TODAY())</formula>
    </cfRule>
  </conditionalFormatting>
  <conditionalFormatting sqref="N326">
    <cfRule type="expression" dxfId="194" priority="1037">
      <formula>AND($C326="So")</formula>
    </cfRule>
    <cfRule type="expression" dxfId="193" priority="1036">
      <formula>AND($C326="Sa")</formula>
    </cfRule>
    <cfRule type="expression" dxfId="192" priority="1035">
      <formula>AND($B326=TODAY())</formula>
    </cfRule>
  </conditionalFormatting>
  <conditionalFormatting sqref="N327">
    <cfRule type="expression" dxfId="191" priority="1021">
      <formula>AND($C327="So")</formula>
    </cfRule>
    <cfRule type="expression" dxfId="190" priority="1019">
      <formula>AND($B327=TODAY())</formula>
    </cfRule>
    <cfRule type="expression" dxfId="189" priority="1020">
      <formula>AND($C327="Sa")</formula>
    </cfRule>
  </conditionalFormatting>
  <conditionalFormatting sqref="N328">
    <cfRule type="expression" dxfId="188" priority="1003">
      <formula>AND($B328=TODAY())</formula>
    </cfRule>
    <cfRule type="expression" dxfId="187" priority="1004">
      <formula>AND($C328="Sa")</formula>
    </cfRule>
    <cfRule type="expression" dxfId="186" priority="1005">
      <formula>AND($C328="So")</formula>
    </cfRule>
  </conditionalFormatting>
  <conditionalFormatting sqref="N329">
    <cfRule type="expression" dxfId="185" priority="987">
      <formula>AND($B329=TODAY())</formula>
    </cfRule>
    <cfRule type="expression" dxfId="184" priority="989">
      <formula>AND($C329="So")</formula>
    </cfRule>
    <cfRule type="expression" dxfId="183" priority="988">
      <formula>AND($C329="Sa")</formula>
    </cfRule>
  </conditionalFormatting>
  <conditionalFormatting sqref="N330">
    <cfRule type="expression" dxfId="182" priority="6508">
      <formula>AND($C330="So")</formula>
    </cfRule>
  </conditionalFormatting>
  <conditionalFormatting sqref="N332">
    <cfRule type="expression" dxfId="181" priority="972">
      <formula>AND($C332="Sa")</formula>
    </cfRule>
    <cfRule type="expression" dxfId="180" priority="971">
      <formula>AND($B332=TODAY())</formula>
    </cfRule>
    <cfRule type="expression" dxfId="179" priority="973">
      <formula>AND($C332="So")</formula>
    </cfRule>
  </conditionalFormatting>
  <conditionalFormatting sqref="N333">
    <cfRule type="expression" dxfId="178" priority="957">
      <formula>AND($C333="So")</formula>
    </cfRule>
    <cfRule type="expression" dxfId="177" priority="956">
      <formula>AND($C333="Sa")</formula>
    </cfRule>
    <cfRule type="expression" dxfId="176" priority="955">
      <formula>AND($B333=TODAY())</formula>
    </cfRule>
  </conditionalFormatting>
  <conditionalFormatting sqref="N334">
    <cfRule type="expression" dxfId="175" priority="941">
      <formula>AND($C334="So")</formula>
    </cfRule>
    <cfRule type="expression" dxfId="174" priority="940">
      <formula>AND($C334="Sa")</formula>
    </cfRule>
    <cfRule type="expression" dxfId="173" priority="939">
      <formula>AND($B334=TODAY())</formula>
    </cfRule>
  </conditionalFormatting>
  <conditionalFormatting sqref="N335">
    <cfRule type="expression" dxfId="172" priority="925">
      <formula>AND($C335="So")</formula>
    </cfRule>
    <cfRule type="expression" dxfId="171" priority="924">
      <formula>AND($C335="Sa")</formula>
    </cfRule>
    <cfRule type="expression" dxfId="170" priority="923">
      <formula>AND($B335=TODAY())</formula>
    </cfRule>
  </conditionalFormatting>
  <conditionalFormatting sqref="N336">
    <cfRule type="expression" dxfId="169" priority="909">
      <formula>AND($C336="So")</formula>
    </cfRule>
    <cfRule type="expression" dxfId="168" priority="907">
      <formula>AND($B336=TODAY())</formula>
    </cfRule>
    <cfRule type="expression" dxfId="167" priority="908">
      <formula>AND($C336="Sa")</formula>
    </cfRule>
  </conditionalFormatting>
  <conditionalFormatting sqref="N337">
    <cfRule type="expression" dxfId="166" priority="892">
      <formula>AND($C337="Sa")</formula>
    </cfRule>
    <cfRule type="expression" dxfId="165" priority="891">
      <formula>AND($B337=TODAY())</formula>
    </cfRule>
    <cfRule type="expression" dxfId="164" priority="893">
      <formula>AND($C337="So")</formula>
    </cfRule>
  </conditionalFormatting>
  <conditionalFormatting sqref="N338">
    <cfRule type="expression" dxfId="163" priority="875">
      <formula>AND($B338=TODAY())</formula>
    </cfRule>
    <cfRule type="expression" dxfId="162" priority="876">
      <formula>AND($C338="Sa")</formula>
    </cfRule>
    <cfRule type="expression" dxfId="161" priority="877">
      <formula>AND($C338="So")</formula>
    </cfRule>
  </conditionalFormatting>
  <conditionalFormatting sqref="N339">
    <cfRule type="expression" dxfId="160" priority="860">
      <formula>AND($C339="Sa")</formula>
    </cfRule>
    <cfRule type="expression" dxfId="159" priority="859">
      <formula>AND($B339=TODAY())</formula>
    </cfRule>
    <cfRule type="expression" dxfId="158" priority="861">
      <formula>AND($C339="So")</formula>
    </cfRule>
  </conditionalFormatting>
  <conditionalFormatting sqref="N340">
    <cfRule type="expression" dxfId="157" priority="843">
      <formula>AND($B340=TODAY())</formula>
    </cfRule>
    <cfRule type="expression" dxfId="156" priority="845">
      <formula>AND($C340="So")</formula>
    </cfRule>
    <cfRule type="expression" dxfId="155" priority="844">
      <formula>AND($C340="Sa")</formula>
    </cfRule>
  </conditionalFormatting>
  <conditionalFormatting sqref="N341">
    <cfRule type="expression" dxfId="154" priority="827">
      <formula>AND($B341=TODAY())</formula>
    </cfRule>
    <cfRule type="expression" dxfId="153" priority="829">
      <formula>AND($C341="So")</formula>
    </cfRule>
    <cfRule type="expression" dxfId="152" priority="828">
      <formula>AND($C341="Sa")</formula>
    </cfRule>
  </conditionalFormatting>
  <conditionalFormatting sqref="N342">
    <cfRule type="expression" dxfId="151" priority="813">
      <formula>AND($C342="So")</formula>
    </cfRule>
    <cfRule type="expression" dxfId="150" priority="812">
      <formula>AND($C342="Sa")</formula>
    </cfRule>
    <cfRule type="expression" dxfId="149" priority="811">
      <formula>AND($B342=TODAY())</formula>
    </cfRule>
  </conditionalFormatting>
  <conditionalFormatting sqref="N343">
    <cfRule type="expression" dxfId="148" priority="795">
      <formula>AND($B343=TODAY())</formula>
    </cfRule>
    <cfRule type="expression" dxfId="147" priority="797">
      <formula>AND($C343="So")</formula>
    </cfRule>
    <cfRule type="expression" dxfId="146" priority="796">
      <formula>AND($C343="Sa")</formula>
    </cfRule>
  </conditionalFormatting>
  <conditionalFormatting sqref="N344">
    <cfRule type="expression" dxfId="145" priority="780">
      <formula>AND($C344="Sa")</formula>
    </cfRule>
    <cfRule type="expression" dxfId="144" priority="781">
      <formula>AND($C344="So")</formula>
    </cfRule>
    <cfRule type="expression" dxfId="143" priority="779">
      <formula>AND($B344=TODAY())</formula>
    </cfRule>
  </conditionalFormatting>
  <conditionalFormatting sqref="N345">
    <cfRule type="expression" dxfId="142" priority="765">
      <formula>AND($C345="So")</formula>
    </cfRule>
    <cfRule type="expression" dxfId="141" priority="764">
      <formula>AND($C345="Sa")</formula>
    </cfRule>
    <cfRule type="expression" dxfId="140" priority="763">
      <formula>AND($B345=TODAY())</formula>
    </cfRule>
  </conditionalFormatting>
  <conditionalFormatting sqref="N346">
    <cfRule type="expression" dxfId="139" priority="748">
      <formula>AND($C346="Sa")</formula>
    </cfRule>
    <cfRule type="expression" dxfId="138" priority="747">
      <formula>AND($B346=TODAY())</formula>
    </cfRule>
    <cfRule type="expression" dxfId="137" priority="749">
      <formula>AND($C346="So")</formula>
    </cfRule>
  </conditionalFormatting>
  <conditionalFormatting sqref="N347">
    <cfRule type="expression" dxfId="136" priority="732">
      <formula>AND($C347="Sa")</formula>
    </cfRule>
    <cfRule type="expression" dxfId="135" priority="733">
      <formula>AND($C347="So")</formula>
    </cfRule>
    <cfRule type="expression" dxfId="134" priority="731">
      <formula>AND($B347=TODAY())</formula>
    </cfRule>
  </conditionalFormatting>
  <conditionalFormatting sqref="N348">
    <cfRule type="expression" dxfId="133" priority="715">
      <formula>AND($B348=TODAY())</formula>
    </cfRule>
    <cfRule type="expression" dxfId="132" priority="717">
      <formula>AND($C348="So")</formula>
    </cfRule>
    <cfRule type="expression" dxfId="131" priority="716">
      <formula>AND($C348="Sa")</formula>
    </cfRule>
  </conditionalFormatting>
  <conditionalFormatting sqref="N349">
    <cfRule type="expression" dxfId="130" priority="699">
      <formula>AND($B349=TODAY())</formula>
    </cfRule>
    <cfRule type="expression" dxfId="129" priority="701">
      <formula>AND($C349="So")</formula>
    </cfRule>
    <cfRule type="expression" dxfId="128" priority="700">
      <formula>AND($C349="Sa")</formula>
    </cfRule>
  </conditionalFormatting>
  <conditionalFormatting sqref="N350">
    <cfRule type="expression" dxfId="127" priority="683">
      <formula>AND($B350=TODAY())</formula>
    </cfRule>
    <cfRule type="expression" dxfId="126" priority="684">
      <formula>AND($C350="Sa")</formula>
    </cfRule>
    <cfRule type="expression" dxfId="125" priority="685">
      <formula>AND($C350="So")</formula>
    </cfRule>
  </conditionalFormatting>
  <conditionalFormatting sqref="N351">
    <cfRule type="expression" dxfId="124" priority="667">
      <formula>AND($B351=TODAY())</formula>
    </cfRule>
    <cfRule type="expression" dxfId="123" priority="668">
      <formula>AND($C351="Sa")</formula>
    </cfRule>
    <cfRule type="expression" dxfId="122" priority="669">
      <formula>AND($C351="So")</formula>
    </cfRule>
  </conditionalFormatting>
  <conditionalFormatting sqref="N352">
    <cfRule type="expression" dxfId="121" priority="651">
      <formula>AND($B352=TODAY())</formula>
    </cfRule>
    <cfRule type="expression" dxfId="120" priority="652">
      <formula>AND($C352="Sa")</formula>
    </cfRule>
    <cfRule type="expression" dxfId="119" priority="653">
      <formula>AND($C352="So")</formula>
    </cfRule>
  </conditionalFormatting>
  <conditionalFormatting sqref="N353">
    <cfRule type="expression" dxfId="118" priority="637">
      <formula>AND($C353="So")</formula>
    </cfRule>
    <cfRule type="expression" dxfId="117" priority="635">
      <formula>AND($B353=TODAY())</formula>
    </cfRule>
    <cfRule type="expression" dxfId="116" priority="636">
      <formula>AND($C353="Sa")</formula>
    </cfRule>
  </conditionalFormatting>
  <conditionalFormatting sqref="N354">
    <cfRule type="expression" dxfId="115" priority="619">
      <formula>AND($B354=TODAY())</formula>
    </cfRule>
    <cfRule type="expression" dxfId="114" priority="620">
      <formula>AND($C354="Sa")</formula>
    </cfRule>
    <cfRule type="expression" dxfId="113" priority="621">
      <formula>AND($C354="So")</formula>
    </cfRule>
  </conditionalFormatting>
  <conditionalFormatting sqref="N355">
    <cfRule type="expression" dxfId="112" priority="604">
      <formula>AND($C355="Sa")</formula>
    </cfRule>
    <cfRule type="expression" dxfId="111" priority="603">
      <formula>AND($B355=TODAY())</formula>
    </cfRule>
    <cfRule type="expression" dxfId="110" priority="605">
      <formula>AND($C355="So")</formula>
    </cfRule>
  </conditionalFormatting>
  <conditionalFormatting sqref="N356">
    <cfRule type="expression" dxfId="109" priority="589">
      <formula>AND($C356="So")</formula>
    </cfRule>
    <cfRule type="expression" dxfId="108" priority="587">
      <formula>AND($B356=TODAY())</formula>
    </cfRule>
    <cfRule type="expression" dxfId="107" priority="588">
      <formula>AND($C356="Sa")</formula>
    </cfRule>
  </conditionalFormatting>
  <conditionalFormatting sqref="N357">
    <cfRule type="expression" dxfId="106" priority="572">
      <formula>AND($C357="Sa")</formula>
    </cfRule>
    <cfRule type="expression" dxfId="105" priority="571">
      <formula>AND($B357=TODAY())</formula>
    </cfRule>
    <cfRule type="expression" dxfId="104" priority="573">
      <formula>AND($C357="So")</formula>
    </cfRule>
  </conditionalFormatting>
  <conditionalFormatting sqref="N358">
    <cfRule type="expression" dxfId="103" priority="557">
      <formula>AND($C358="So")</formula>
    </cfRule>
    <cfRule type="expression" dxfId="102" priority="556">
      <formula>AND($C358="Sa")</formula>
    </cfRule>
    <cfRule type="expression" dxfId="101" priority="555">
      <formula>AND($B358=TODAY())</formula>
    </cfRule>
  </conditionalFormatting>
  <conditionalFormatting sqref="N359">
    <cfRule type="expression" dxfId="100" priority="539">
      <formula>AND($B359=TODAY())</formula>
    </cfRule>
    <cfRule type="expression" dxfId="99" priority="540">
      <formula>AND($C359="Sa")</formula>
    </cfRule>
    <cfRule type="expression" dxfId="98" priority="541">
      <formula>AND($C359="So")</formula>
    </cfRule>
  </conditionalFormatting>
  <conditionalFormatting sqref="N360">
    <cfRule type="expression" dxfId="97" priority="525">
      <formula>AND($C360="So")</formula>
    </cfRule>
    <cfRule type="expression" dxfId="96" priority="524">
      <formula>AND($C360="Sa")</formula>
    </cfRule>
    <cfRule type="expression" dxfId="95" priority="523">
      <formula>AND($B360=TODAY())</formula>
    </cfRule>
  </conditionalFormatting>
  <conditionalFormatting sqref="N361">
    <cfRule type="expression" dxfId="94" priority="509">
      <formula>AND($C361="So")</formula>
    </cfRule>
    <cfRule type="expression" dxfId="93" priority="508">
      <formula>AND($C361="Sa")</formula>
    </cfRule>
    <cfRule type="expression" dxfId="92" priority="507">
      <formula>AND($B361=TODAY())</formula>
    </cfRule>
  </conditionalFormatting>
  <conditionalFormatting sqref="N362">
    <cfRule type="expression" dxfId="91" priority="6505">
      <formula>AND($C362="So")</formula>
    </cfRule>
  </conditionalFormatting>
  <conditionalFormatting sqref="N365">
    <cfRule type="expression" dxfId="90" priority="491">
      <formula>AND($B365=TODAY())</formula>
    </cfRule>
    <cfRule type="expression" dxfId="89" priority="493">
      <formula>AND($C365="So")</formula>
    </cfRule>
    <cfRule type="expression" dxfId="88" priority="492">
      <formula>AND($C365="Sa")</formula>
    </cfRule>
  </conditionalFormatting>
  <conditionalFormatting sqref="N366">
    <cfRule type="expression" dxfId="87" priority="477">
      <formula>AND($C366="So")</formula>
    </cfRule>
    <cfRule type="expression" dxfId="86" priority="476">
      <formula>AND($C366="Sa")</formula>
    </cfRule>
    <cfRule type="expression" dxfId="85" priority="475">
      <formula>AND($B366=TODAY())</formula>
    </cfRule>
  </conditionalFormatting>
  <conditionalFormatting sqref="N367">
    <cfRule type="expression" dxfId="84" priority="459">
      <formula>AND($B367=TODAY())</formula>
    </cfRule>
    <cfRule type="expression" dxfId="83" priority="461">
      <formula>AND($C367="So")</formula>
    </cfRule>
    <cfRule type="expression" dxfId="82" priority="460">
      <formula>AND($C367="Sa")</formula>
    </cfRule>
  </conditionalFormatting>
  <conditionalFormatting sqref="N368">
    <cfRule type="expression" dxfId="81" priority="443">
      <formula>AND($B368=TODAY())</formula>
    </cfRule>
    <cfRule type="expression" dxfId="80" priority="445">
      <formula>AND($C368="So")</formula>
    </cfRule>
    <cfRule type="expression" dxfId="79" priority="444">
      <formula>AND($C368="Sa")</formula>
    </cfRule>
  </conditionalFormatting>
  <conditionalFormatting sqref="N369">
    <cfRule type="expression" dxfId="78" priority="429">
      <formula>AND($C369="So")</formula>
    </cfRule>
    <cfRule type="expression" dxfId="77" priority="428">
      <formula>AND($C369="Sa")</formula>
    </cfRule>
    <cfRule type="expression" dxfId="76" priority="427">
      <formula>AND($B369=TODAY())</formula>
    </cfRule>
  </conditionalFormatting>
  <conditionalFormatting sqref="N370">
    <cfRule type="expression" dxfId="75" priority="411">
      <formula>AND($B370=TODAY())</formula>
    </cfRule>
    <cfRule type="expression" dxfId="74" priority="412">
      <formula>AND($C370="Sa")</formula>
    </cfRule>
    <cfRule type="expression" dxfId="73" priority="413">
      <formula>AND($C370="So")</formula>
    </cfRule>
  </conditionalFormatting>
  <conditionalFormatting sqref="N371">
    <cfRule type="expression" dxfId="72" priority="397">
      <formula>AND($C371="So")</formula>
    </cfRule>
    <cfRule type="expression" dxfId="71" priority="396">
      <formula>AND($C371="Sa")</formula>
    </cfRule>
    <cfRule type="expression" dxfId="70" priority="395">
      <formula>AND($B371=TODAY())</formula>
    </cfRule>
  </conditionalFormatting>
  <conditionalFormatting sqref="N372">
    <cfRule type="expression" dxfId="69" priority="381">
      <formula>AND($C372="So")</formula>
    </cfRule>
    <cfRule type="expression" dxfId="68" priority="380">
      <formula>AND($C372="Sa")</formula>
    </cfRule>
    <cfRule type="expression" dxfId="67" priority="379">
      <formula>AND($B372=TODAY())</formula>
    </cfRule>
  </conditionalFormatting>
  <conditionalFormatting sqref="N373">
    <cfRule type="expression" dxfId="66" priority="363">
      <formula>AND($B373=TODAY())</formula>
    </cfRule>
    <cfRule type="expression" dxfId="65" priority="365">
      <formula>AND($C373="So")</formula>
    </cfRule>
    <cfRule type="expression" dxfId="64" priority="364">
      <formula>AND($C373="Sa")</formula>
    </cfRule>
  </conditionalFormatting>
  <conditionalFormatting sqref="N374">
    <cfRule type="expression" dxfId="63" priority="349">
      <formula>AND($C374="So")</formula>
    </cfRule>
    <cfRule type="expression" dxfId="62" priority="347">
      <formula>AND($B374=TODAY())</formula>
    </cfRule>
    <cfRule type="expression" dxfId="61" priority="348">
      <formula>AND($C374="Sa")</formula>
    </cfRule>
  </conditionalFormatting>
  <conditionalFormatting sqref="N375">
    <cfRule type="expression" dxfId="60" priority="333">
      <formula>AND($C375="So")</formula>
    </cfRule>
    <cfRule type="expression" dxfId="59" priority="332">
      <formula>AND($C375="Sa")</formula>
    </cfRule>
    <cfRule type="expression" dxfId="58" priority="331">
      <formula>AND($B375=TODAY())</formula>
    </cfRule>
  </conditionalFormatting>
  <conditionalFormatting sqref="N376">
    <cfRule type="expression" dxfId="57" priority="315">
      <formula>AND($B376=TODAY())</formula>
    </cfRule>
    <cfRule type="expression" dxfId="56" priority="316">
      <formula>AND($C376="Sa")</formula>
    </cfRule>
    <cfRule type="expression" dxfId="55" priority="317">
      <formula>AND($C376="So")</formula>
    </cfRule>
  </conditionalFormatting>
  <conditionalFormatting sqref="N377">
    <cfRule type="expression" dxfId="54" priority="301">
      <formula>AND($C377="So")</formula>
    </cfRule>
    <cfRule type="expression" dxfId="53" priority="299">
      <formula>AND($B377=TODAY())</formula>
    </cfRule>
    <cfRule type="expression" dxfId="52" priority="300">
      <formula>AND($C377="Sa")</formula>
    </cfRule>
  </conditionalFormatting>
  <conditionalFormatting sqref="N378">
    <cfRule type="expression" dxfId="51" priority="285">
      <formula>AND($C378="So")</formula>
    </cfRule>
    <cfRule type="expression" dxfId="50" priority="283">
      <formula>AND($B378=TODAY())</formula>
    </cfRule>
    <cfRule type="expression" dxfId="49" priority="284">
      <formula>AND($C378="Sa")</formula>
    </cfRule>
  </conditionalFormatting>
  <conditionalFormatting sqref="N379">
    <cfRule type="expression" dxfId="48" priority="267">
      <formula>AND($B379=TODAY())</formula>
    </cfRule>
    <cfRule type="expression" dxfId="47" priority="269">
      <formula>AND($C379="So")</formula>
    </cfRule>
    <cfRule type="expression" dxfId="46" priority="268">
      <formula>AND($C379="Sa")</formula>
    </cfRule>
  </conditionalFormatting>
  <conditionalFormatting sqref="N380">
    <cfRule type="expression" dxfId="45" priority="253">
      <formula>AND($C380="So")</formula>
    </cfRule>
    <cfRule type="expression" dxfId="44" priority="251">
      <formula>AND($B380=TODAY())</formula>
    </cfRule>
    <cfRule type="expression" dxfId="43" priority="252">
      <formula>AND($C380="Sa")</formula>
    </cfRule>
  </conditionalFormatting>
  <conditionalFormatting sqref="N381">
    <cfRule type="expression" dxfId="42" priority="235">
      <formula>AND($B381=TODAY())</formula>
    </cfRule>
    <cfRule type="expression" dxfId="41" priority="237">
      <formula>AND($C381="So")</formula>
    </cfRule>
    <cfRule type="expression" dxfId="40" priority="236">
      <formula>AND($C381="Sa")</formula>
    </cfRule>
  </conditionalFormatting>
  <conditionalFormatting sqref="N382">
    <cfRule type="expression" dxfId="39" priority="221">
      <formula>AND($C382="So")</formula>
    </cfRule>
    <cfRule type="expression" dxfId="38" priority="220">
      <formula>AND($C382="Sa")</formula>
    </cfRule>
    <cfRule type="expression" dxfId="37" priority="219">
      <formula>AND($B382=TODAY())</formula>
    </cfRule>
  </conditionalFormatting>
  <conditionalFormatting sqref="N383">
    <cfRule type="expression" dxfId="36" priority="204">
      <formula>AND($C383="Sa")</formula>
    </cfRule>
    <cfRule type="expression" dxfId="35" priority="205">
      <formula>AND($C383="So")</formula>
    </cfRule>
    <cfRule type="expression" dxfId="34" priority="203">
      <formula>AND($B383=TODAY())</formula>
    </cfRule>
  </conditionalFormatting>
  <conditionalFormatting sqref="N384">
    <cfRule type="expression" dxfId="33" priority="189">
      <formula>AND($C384="So")</formula>
    </cfRule>
    <cfRule type="expression" dxfId="32" priority="188">
      <formula>AND($C384="Sa")</formula>
    </cfRule>
    <cfRule type="expression" dxfId="31" priority="187">
      <formula>AND($B384=TODAY())</formula>
    </cfRule>
  </conditionalFormatting>
  <conditionalFormatting sqref="N385">
    <cfRule type="expression" dxfId="30" priority="173">
      <formula>AND($C385="So")</formula>
    </cfRule>
    <cfRule type="expression" dxfId="29" priority="171">
      <formula>AND($B385=TODAY())</formula>
    </cfRule>
    <cfRule type="expression" dxfId="28" priority="172">
      <formula>AND($C385="Sa")</formula>
    </cfRule>
  </conditionalFormatting>
  <conditionalFormatting sqref="N386">
    <cfRule type="expression" dxfId="27" priority="155">
      <formula>AND($B386=TODAY())</formula>
    </cfRule>
    <cfRule type="expression" dxfId="26" priority="156">
      <formula>AND($C386="Sa")</formula>
    </cfRule>
    <cfRule type="expression" dxfId="25" priority="157">
      <formula>AND($C386="So")</formula>
    </cfRule>
  </conditionalFormatting>
  <conditionalFormatting sqref="N387">
    <cfRule type="expression" dxfId="24" priority="140">
      <formula>AND($C387="Sa")</formula>
    </cfRule>
    <cfRule type="expression" dxfId="23" priority="141">
      <formula>AND($C387="So")</formula>
    </cfRule>
    <cfRule type="expression" dxfId="22" priority="139">
      <formula>AND($B387=TODAY())</formula>
    </cfRule>
  </conditionalFormatting>
  <conditionalFormatting sqref="N388">
    <cfRule type="expression" dxfId="21" priority="123">
      <formula>AND($B388=TODAY())</formula>
    </cfRule>
    <cfRule type="expression" dxfId="20" priority="125">
      <formula>AND($C388="So")</formula>
    </cfRule>
    <cfRule type="expression" dxfId="19" priority="124">
      <formula>AND($C388="Sa")</formula>
    </cfRule>
  </conditionalFormatting>
  <conditionalFormatting sqref="N389">
    <cfRule type="expression" dxfId="18" priority="91">
      <formula>AND($B389=TODAY())</formula>
    </cfRule>
    <cfRule type="expression" dxfId="17" priority="92">
      <formula>AND($C389="Sa")</formula>
    </cfRule>
    <cfRule type="expression" dxfId="16" priority="93">
      <formula>AND($C389="So")</formula>
    </cfRule>
  </conditionalFormatting>
  <conditionalFormatting sqref="N390">
    <cfRule type="expression" dxfId="15" priority="77">
      <formula>AND($C390="So")</formula>
    </cfRule>
    <cfRule type="expression" dxfId="14" priority="76">
      <formula>AND($C390="Sa")</formula>
    </cfRule>
    <cfRule type="expression" dxfId="13" priority="75">
      <formula>AND($B390=TODAY())</formula>
    </cfRule>
  </conditionalFormatting>
  <conditionalFormatting sqref="N391">
    <cfRule type="expression" dxfId="12" priority="61">
      <formula>AND($C391="So")</formula>
    </cfRule>
    <cfRule type="expression" dxfId="11" priority="60">
      <formula>AND($C391="Sa")</formula>
    </cfRule>
    <cfRule type="expression" dxfId="10" priority="59">
      <formula>AND($B391=TODAY())</formula>
    </cfRule>
  </conditionalFormatting>
  <conditionalFormatting sqref="N392">
    <cfRule type="expression" dxfId="9" priority="43">
      <formula>AND($B392=TODAY())</formula>
    </cfRule>
    <cfRule type="expression" dxfId="8" priority="45">
      <formula>AND($C392="So")</formula>
    </cfRule>
    <cfRule type="expression" dxfId="7" priority="44">
      <formula>AND($C392="Sa")</formula>
    </cfRule>
  </conditionalFormatting>
  <conditionalFormatting sqref="N393">
    <cfRule type="expression" dxfId="6" priority="27">
      <formula>AND($B393=TODAY())</formula>
    </cfRule>
    <cfRule type="expression" dxfId="5" priority="28">
      <formula>AND($C393="Sa")</formula>
    </cfRule>
    <cfRule type="expression" dxfId="4" priority="29">
      <formula>AND($C393="So")</formula>
    </cfRule>
  </conditionalFormatting>
  <conditionalFormatting sqref="N394">
    <cfRule type="expression" dxfId="3" priority="11">
      <formula>AND($B394=TODAY())</formula>
    </cfRule>
    <cfRule type="expression" dxfId="2" priority="12">
      <formula>AND($C394="Sa")</formula>
    </cfRule>
    <cfRule type="expression" dxfId="1" priority="13">
      <formula>AND($C394="So")</formula>
    </cfRule>
  </conditionalFormatting>
  <conditionalFormatting sqref="N395">
    <cfRule type="expression" dxfId="0" priority="6502">
      <formula>AND($C395="So")</formula>
    </cfRule>
  </conditionalFormatting>
  <hyperlinks>
    <hyperlink ref="P4" r:id="rId1" xr:uid="{00000000-0004-0000-0000-000000000000}"/>
  </hyperlinks>
  <printOptions horizontalCentered="1" verticalCentered="1"/>
  <pageMargins left="0.31496062992125984" right="0.31496062992125984" top="0.31496062992125984" bottom="0.31496062992125984" header="0.31496062992125984" footer="0.31496062992125984"/>
  <pageSetup paperSize="9" scale="47" fitToHeight="0" orientation="landscape" r:id="rId2"/>
  <rowBreaks count="11" manualBreakCount="11">
    <brk id="38" max="16383" man="1"/>
    <brk id="69" max="16383" man="1"/>
    <brk id="102" max="16383" man="1"/>
    <brk id="134" max="16383" man="1"/>
    <brk id="167" max="16383" man="1"/>
    <brk id="199" max="16383" man="1"/>
    <brk id="232" max="16383" man="1"/>
    <brk id="265" max="16383" man="1"/>
    <brk id="297" max="16383" man="1"/>
    <brk id="330" max="16383" man="1"/>
    <brk id="362" max="16383" man="1"/>
  </row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36433757-2057-4D69-A257-362E5ECC55A3}">
          <x14:formula1>
            <xm:f>Leihgüter!$C$5:$C$24</xm:f>
          </x14:formula1>
          <xm:sqref>F7:O37 F40:O68 F71:O101 F104:O133 F136:O166 F169:O198 F201:O231 F234:O264 F267:O296 F299:O329 F332:O361 F364:O394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Q372"/>
  <sheetViews>
    <sheetView showGridLines="0" workbookViewId="0">
      <selection activeCell="C2" sqref="C2"/>
    </sheetView>
  </sheetViews>
  <sheetFormatPr baseColWidth="10" defaultRowHeight="15"/>
  <cols>
    <col min="2" max="2" width="13.7109375" bestFit="1" customWidth="1"/>
    <col min="3" max="3" width="25.28515625" bestFit="1" customWidth="1"/>
    <col min="4" max="4" width="17.140625" bestFit="1" customWidth="1"/>
    <col min="5" max="5" width="10.85546875" customWidth="1"/>
    <col min="6" max="6" width="10.85546875" style="28" customWidth="1"/>
    <col min="7" max="7" width="14.85546875" bestFit="1" customWidth="1"/>
    <col min="8" max="8" width="27.42578125" customWidth="1"/>
    <col min="10" max="10" width="13.7109375" bestFit="1" customWidth="1"/>
  </cols>
  <sheetData>
    <row r="2" spans="1:17" ht="18.75">
      <c r="A2" s="35"/>
      <c r="B2" s="36" t="s">
        <v>51</v>
      </c>
      <c r="C2" s="75">
        <v>2024</v>
      </c>
      <c r="D2" s="37" t="s">
        <v>127</v>
      </c>
      <c r="E2" s="38"/>
      <c r="F2" s="39"/>
      <c r="G2" s="38"/>
      <c r="H2" s="38"/>
      <c r="I2" s="35"/>
    </row>
    <row r="3" spans="1:17" ht="18.75">
      <c r="B3" s="30"/>
      <c r="C3" s="31"/>
    </row>
    <row r="4" spans="1:17">
      <c r="B4" s="115" t="s">
        <v>110</v>
      </c>
      <c r="C4" s="115"/>
      <c r="D4" s="115"/>
      <c r="G4" s="115" t="s">
        <v>111</v>
      </c>
      <c r="H4" s="115"/>
      <c r="I4" s="115"/>
    </row>
    <row r="5" spans="1:17">
      <c r="B5" s="117" t="s">
        <v>31</v>
      </c>
      <c r="C5" s="118"/>
      <c r="D5" s="119"/>
      <c r="G5" s="116" t="s">
        <v>65</v>
      </c>
      <c r="H5" s="116"/>
      <c r="I5" s="116"/>
    </row>
    <row r="6" spans="1:17">
      <c r="B6" s="8" t="s">
        <v>1</v>
      </c>
      <c r="C6" s="8" t="s">
        <v>3</v>
      </c>
      <c r="D6" s="8" t="s">
        <v>32</v>
      </c>
      <c r="G6" s="13" t="s">
        <v>1</v>
      </c>
      <c r="H6" s="13" t="s">
        <v>37</v>
      </c>
      <c r="I6" s="13" t="s">
        <v>1</v>
      </c>
    </row>
    <row r="7" spans="1:17">
      <c r="B7" s="6">
        <f>VALUE(D7&amp;Kalenderjahr)</f>
        <v>45292</v>
      </c>
      <c r="C7" s="7" t="s">
        <v>5</v>
      </c>
      <c r="D7" s="7" t="s">
        <v>4</v>
      </c>
      <c r="E7" s="113" t="s">
        <v>57</v>
      </c>
      <c r="F7" s="29" t="s">
        <v>38</v>
      </c>
      <c r="G7" s="14">
        <f t="shared" ref="G7:G70" si="0">IF(H7&lt;&gt;"",VALUE(I7&amp;Kalenderjahr),"")</f>
        <v>45292</v>
      </c>
      <c r="H7" s="73" t="s">
        <v>66</v>
      </c>
      <c r="I7" s="73" t="s">
        <v>4</v>
      </c>
      <c r="J7" s="32" t="s">
        <v>53</v>
      </c>
      <c r="K7" s="33"/>
      <c r="L7" s="33"/>
      <c r="M7" s="33"/>
      <c r="N7" s="34"/>
      <c r="O7" s="33"/>
      <c r="P7" s="33"/>
      <c r="Q7" s="33"/>
    </row>
    <row r="8" spans="1:17">
      <c r="B8" s="6">
        <f>B9-2</f>
        <v>45380</v>
      </c>
      <c r="C8" s="7" t="s">
        <v>6</v>
      </c>
      <c r="D8" s="7" t="s">
        <v>7</v>
      </c>
      <c r="E8" s="113"/>
      <c r="G8" s="14">
        <f t="shared" si="0"/>
        <v>45297</v>
      </c>
      <c r="H8" s="73" t="s">
        <v>67</v>
      </c>
      <c r="I8" s="73" t="s">
        <v>36</v>
      </c>
      <c r="J8" s="32" t="s">
        <v>54</v>
      </c>
      <c r="K8" s="33"/>
      <c r="L8" s="33"/>
      <c r="M8" s="33"/>
      <c r="N8" s="33"/>
      <c r="O8" s="33"/>
      <c r="P8" s="33"/>
      <c r="Q8" s="33"/>
    </row>
    <row r="9" spans="1:17">
      <c r="B9" s="6">
        <f>DOLLAR((DAY(MINUTE(Kalenderjahr/38)/2+55)&amp;".4."&amp;Kalenderjahr)/7,)*7-6</f>
        <v>45382</v>
      </c>
      <c r="C9" s="7" t="s">
        <v>8</v>
      </c>
      <c r="D9" s="7"/>
      <c r="E9" s="113"/>
      <c r="G9" s="14">
        <f t="shared" si="0"/>
        <v>45305</v>
      </c>
      <c r="H9" s="73" t="s">
        <v>68</v>
      </c>
      <c r="I9" s="73" t="s">
        <v>52</v>
      </c>
      <c r="J9" s="32" t="s">
        <v>55</v>
      </c>
      <c r="K9" s="33"/>
      <c r="L9" s="33"/>
      <c r="M9" s="33"/>
      <c r="N9" s="33"/>
      <c r="O9" s="33"/>
      <c r="P9" s="33"/>
      <c r="Q9" s="33"/>
    </row>
    <row r="10" spans="1:17">
      <c r="B10" s="6">
        <f>B9+1</f>
        <v>45383</v>
      </c>
      <c r="C10" s="7" t="s">
        <v>9</v>
      </c>
      <c r="D10" s="7" t="s">
        <v>10</v>
      </c>
      <c r="E10" s="113"/>
      <c r="G10" s="14" t="str">
        <f t="shared" si="0"/>
        <v/>
      </c>
      <c r="H10" s="73"/>
      <c r="I10" s="73"/>
      <c r="J10" s="33"/>
      <c r="K10" s="33"/>
      <c r="L10" s="33"/>
      <c r="M10" s="33"/>
      <c r="N10" s="33"/>
      <c r="O10" s="33"/>
      <c r="P10" s="33"/>
      <c r="Q10" s="33"/>
    </row>
    <row r="11" spans="1:17">
      <c r="B11" s="6">
        <f>VALUE(D11&amp;Kalenderjahr)</f>
        <v>45413</v>
      </c>
      <c r="C11" s="7" t="s">
        <v>11</v>
      </c>
      <c r="D11" s="7" t="s">
        <v>12</v>
      </c>
      <c r="E11" s="113"/>
      <c r="G11" s="14" t="str">
        <f t="shared" si="0"/>
        <v/>
      </c>
      <c r="H11" s="73"/>
      <c r="I11" s="73"/>
      <c r="J11" s="32" t="s">
        <v>56</v>
      </c>
      <c r="K11" s="33"/>
      <c r="L11" s="33"/>
      <c r="M11" s="33"/>
      <c r="N11" s="33"/>
      <c r="O11" s="33"/>
      <c r="P11" s="33"/>
      <c r="Q11" s="33"/>
    </row>
    <row r="12" spans="1:17">
      <c r="B12" s="6">
        <f>B9+39</f>
        <v>45421</v>
      </c>
      <c r="C12" s="7" t="s">
        <v>13</v>
      </c>
      <c r="D12" s="7" t="s">
        <v>14</v>
      </c>
      <c r="E12" s="113"/>
      <c r="G12" s="14" t="str">
        <f t="shared" si="0"/>
        <v/>
      </c>
      <c r="H12" s="73"/>
      <c r="I12" s="73"/>
      <c r="J12" s="32" t="s">
        <v>79</v>
      </c>
      <c r="K12" s="33"/>
      <c r="L12" s="33"/>
      <c r="M12" s="33"/>
      <c r="N12" s="33"/>
      <c r="O12" s="33"/>
      <c r="P12" s="33"/>
      <c r="Q12" s="33"/>
    </row>
    <row r="13" spans="1:17">
      <c r="B13" s="6">
        <f>B9+49</f>
        <v>45431</v>
      </c>
      <c r="C13" s="7" t="s">
        <v>15</v>
      </c>
      <c r="D13" s="7" t="s">
        <v>16</v>
      </c>
      <c r="E13" s="113"/>
      <c r="G13" s="14" t="str">
        <f t="shared" si="0"/>
        <v/>
      </c>
      <c r="H13" s="73"/>
      <c r="I13" s="73"/>
    </row>
    <row r="14" spans="1:17">
      <c r="B14" s="6">
        <f>B9+50</f>
        <v>45432</v>
      </c>
      <c r="C14" s="7" t="s">
        <v>17</v>
      </c>
      <c r="D14" s="7" t="s">
        <v>18</v>
      </c>
      <c r="E14" s="113"/>
      <c r="G14" s="14" t="str">
        <f t="shared" si="0"/>
        <v/>
      </c>
      <c r="H14" s="73"/>
      <c r="I14" s="73"/>
    </row>
    <row r="15" spans="1:17">
      <c r="B15" s="6">
        <f>VALUE(D15&amp;Kalenderjahr)</f>
        <v>45568</v>
      </c>
      <c r="C15" s="7" t="s">
        <v>19</v>
      </c>
      <c r="D15" s="7" t="s">
        <v>20</v>
      </c>
      <c r="E15" s="113"/>
      <c r="G15" s="14" t="str">
        <f t="shared" si="0"/>
        <v/>
      </c>
      <c r="H15" s="73"/>
      <c r="I15" s="73"/>
    </row>
    <row r="16" spans="1:17">
      <c r="B16" s="6">
        <f>DATE(Kalenderjahr,12,25)-WEEKDAY(DATE(Kalenderjahr,12,25),2)-21</f>
        <v>45627</v>
      </c>
      <c r="C16" s="7" t="s">
        <v>21</v>
      </c>
      <c r="D16" s="7"/>
      <c r="E16" s="113"/>
      <c r="G16" s="14" t="str">
        <f t="shared" si="0"/>
        <v/>
      </c>
      <c r="H16" s="73"/>
      <c r="I16" s="73"/>
    </row>
    <row r="17" spans="2:9">
      <c r="B17" s="6">
        <f>B16+7</f>
        <v>45634</v>
      </c>
      <c r="C17" s="7" t="s">
        <v>22</v>
      </c>
      <c r="D17" s="7"/>
      <c r="E17" s="113"/>
      <c r="G17" s="14" t="str">
        <f t="shared" si="0"/>
        <v/>
      </c>
      <c r="H17" s="73"/>
      <c r="I17" s="73"/>
    </row>
    <row r="18" spans="2:9">
      <c r="B18" s="6">
        <f>B17+7</f>
        <v>45641</v>
      </c>
      <c r="C18" s="7" t="s">
        <v>23</v>
      </c>
      <c r="D18" s="7"/>
      <c r="E18" s="113"/>
      <c r="G18" s="14" t="str">
        <f t="shared" si="0"/>
        <v/>
      </c>
      <c r="H18" s="73"/>
      <c r="I18" s="73"/>
    </row>
    <row r="19" spans="2:9">
      <c r="B19" s="6">
        <f>B18+7</f>
        <v>45648</v>
      </c>
      <c r="C19" s="7" t="s">
        <v>24</v>
      </c>
      <c r="D19" s="7"/>
      <c r="E19" s="113"/>
      <c r="G19" s="14" t="str">
        <f t="shared" si="0"/>
        <v/>
      </c>
      <c r="H19" s="73"/>
      <c r="I19" s="73"/>
    </row>
    <row r="20" spans="2:9">
      <c r="B20" s="6">
        <f>VALUE(D20&amp;Kalenderjahr)</f>
        <v>45651</v>
      </c>
      <c r="C20" s="7" t="s">
        <v>25</v>
      </c>
      <c r="D20" s="7" t="s">
        <v>26</v>
      </c>
      <c r="E20" s="113"/>
      <c r="G20" s="14" t="str">
        <f t="shared" si="0"/>
        <v/>
      </c>
      <c r="H20" s="73"/>
      <c r="I20" s="73"/>
    </row>
    <row r="21" spans="2:9">
      <c r="B21" s="6">
        <f>VALUE(D21&amp;Kalenderjahr)</f>
        <v>45652</v>
      </c>
      <c r="C21" s="7" t="s">
        <v>27</v>
      </c>
      <c r="D21" s="7" t="s">
        <v>28</v>
      </c>
      <c r="E21" s="113"/>
      <c r="G21" s="14" t="str">
        <f t="shared" si="0"/>
        <v/>
      </c>
      <c r="H21" s="73"/>
      <c r="I21" s="73"/>
    </row>
    <row r="22" spans="2:9">
      <c r="B22" s="6">
        <f>VALUE(D22&amp;Kalenderjahr)</f>
        <v>45657</v>
      </c>
      <c r="C22" s="7" t="s">
        <v>29</v>
      </c>
      <c r="D22" s="7" t="s">
        <v>30</v>
      </c>
      <c r="E22" s="113"/>
      <c r="G22" s="14" t="str">
        <f t="shared" si="0"/>
        <v/>
      </c>
      <c r="H22" s="73"/>
      <c r="I22" s="73"/>
    </row>
    <row r="23" spans="2:9">
      <c r="B23" s="9">
        <f t="shared" ref="B23:B54" si="1">IF(C23&lt;&gt;"",VALUE(D23&amp;Kalenderjahr),"")</f>
        <v>45293</v>
      </c>
      <c r="C23" s="74" t="s">
        <v>34</v>
      </c>
      <c r="D23" s="74" t="s">
        <v>33</v>
      </c>
      <c r="E23" s="112" t="s">
        <v>58</v>
      </c>
      <c r="F23" s="29"/>
      <c r="G23" s="14" t="str">
        <f t="shared" si="0"/>
        <v/>
      </c>
      <c r="H23" s="73"/>
      <c r="I23" s="73"/>
    </row>
    <row r="24" spans="2:9">
      <c r="B24" s="9" t="str">
        <f t="shared" si="1"/>
        <v/>
      </c>
      <c r="C24" s="74"/>
      <c r="D24" s="74"/>
      <c r="E24" s="113"/>
      <c r="F24" s="29"/>
      <c r="G24" s="14" t="str">
        <f t="shared" si="0"/>
        <v/>
      </c>
      <c r="H24" s="73"/>
      <c r="I24" s="73"/>
    </row>
    <row r="25" spans="2:9">
      <c r="B25" s="9" t="str">
        <f t="shared" si="1"/>
        <v/>
      </c>
      <c r="C25" s="74"/>
      <c r="D25" s="74"/>
      <c r="E25" s="113"/>
      <c r="F25" s="29"/>
      <c r="G25" s="14" t="str">
        <f t="shared" si="0"/>
        <v/>
      </c>
      <c r="H25" s="73"/>
      <c r="I25" s="73"/>
    </row>
    <row r="26" spans="2:9">
      <c r="B26" s="9" t="str">
        <f t="shared" si="1"/>
        <v/>
      </c>
      <c r="C26" s="74"/>
      <c r="D26" s="74"/>
      <c r="E26" s="113"/>
      <c r="F26" s="29"/>
      <c r="G26" s="14" t="str">
        <f t="shared" si="0"/>
        <v/>
      </c>
      <c r="H26" s="73"/>
      <c r="I26" s="73"/>
    </row>
    <row r="27" spans="2:9">
      <c r="B27" s="9" t="str">
        <f t="shared" si="1"/>
        <v/>
      </c>
      <c r="C27" s="74"/>
      <c r="D27" s="74"/>
      <c r="E27" s="113"/>
      <c r="G27" s="14" t="str">
        <f t="shared" si="0"/>
        <v/>
      </c>
      <c r="H27" s="73"/>
      <c r="I27" s="73"/>
    </row>
    <row r="28" spans="2:9">
      <c r="B28" s="9" t="str">
        <f t="shared" si="1"/>
        <v/>
      </c>
      <c r="C28" s="74"/>
      <c r="D28" s="74"/>
      <c r="E28" s="113"/>
      <c r="G28" s="14" t="str">
        <f t="shared" si="0"/>
        <v/>
      </c>
      <c r="H28" s="73"/>
      <c r="I28" s="73"/>
    </row>
    <row r="29" spans="2:9">
      <c r="B29" s="9" t="str">
        <f t="shared" si="1"/>
        <v/>
      </c>
      <c r="C29" s="74"/>
      <c r="D29" s="74"/>
      <c r="E29" s="113"/>
      <c r="G29" s="14" t="str">
        <f t="shared" si="0"/>
        <v/>
      </c>
      <c r="H29" s="73"/>
      <c r="I29" s="73"/>
    </row>
    <row r="30" spans="2:9">
      <c r="B30" s="9" t="str">
        <f t="shared" si="1"/>
        <v/>
      </c>
      <c r="C30" s="74"/>
      <c r="D30" s="74"/>
      <c r="E30" s="113"/>
      <c r="G30" s="14" t="str">
        <f t="shared" si="0"/>
        <v/>
      </c>
      <c r="H30" s="73"/>
      <c r="I30" s="73"/>
    </row>
    <row r="31" spans="2:9">
      <c r="B31" s="9" t="str">
        <f t="shared" si="1"/>
        <v/>
      </c>
      <c r="C31" s="74"/>
      <c r="D31" s="74"/>
      <c r="E31" s="113"/>
      <c r="G31" s="14" t="str">
        <f t="shared" si="0"/>
        <v/>
      </c>
      <c r="H31" s="73"/>
      <c r="I31" s="73"/>
    </row>
    <row r="32" spans="2:9">
      <c r="B32" s="9" t="str">
        <f t="shared" si="1"/>
        <v/>
      </c>
      <c r="C32" s="74"/>
      <c r="D32" s="74"/>
      <c r="E32" s="113"/>
      <c r="G32" s="14" t="str">
        <f t="shared" si="0"/>
        <v/>
      </c>
      <c r="H32" s="73"/>
      <c r="I32" s="73"/>
    </row>
    <row r="33" spans="2:9">
      <c r="B33" s="9" t="str">
        <f t="shared" si="1"/>
        <v/>
      </c>
      <c r="C33" s="74"/>
      <c r="D33" s="74"/>
      <c r="E33" s="113"/>
      <c r="G33" s="14" t="str">
        <f t="shared" si="0"/>
        <v/>
      </c>
      <c r="H33" s="73"/>
      <c r="I33" s="73"/>
    </row>
    <row r="34" spans="2:9">
      <c r="B34" s="9" t="str">
        <f t="shared" si="1"/>
        <v/>
      </c>
      <c r="C34" s="74"/>
      <c r="D34" s="74"/>
      <c r="E34" s="113"/>
      <c r="G34" s="14" t="str">
        <f t="shared" si="0"/>
        <v/>
      </c>
      <c r="H34" s="73"/>
      <c r="I34" s="73"/>
    </row>
    <row r="35" spans="2:9">
      <c r="B35" s="9" t="str">
        <f t="shared" si="1"/>
        <v/>
      </c>
      <c r="C35" s="74"/>
      <c r="D35" s="74"/>
      <c r="E35" s="113"/>
      <c r="G35" s="14" t="str">
        <f t="shared" si="0"/>
        <v/>
      </c>
      <c r="H35" s="73"/>
      <c r="I35" s="73"/>
    </row>
    <row r="36" spans="2:9">
      <c r="B36" s="9" t="str">
        <f t="shared" si="1"/>
        <v/>
      </c>
      <c r="C36" s="74"/>
      <c r="D36" s="74"/>
      <c r="E36" s="113"/>
      <c r="G36" s="14" t="str">
        <f t="shared" si="0"/>
        <v/>
      </c>
      <c r="H36" s="73"/>
      <c r="I36" s="73"/>
    </row>
    <row r="37" spans="2:9">
      <c r="B37" s="9" t="str">
        <f t="shared" si="1"/>
        <v/>
      </c>
      <c r="C37" s="74"/>
      <c r="D37" s="74"/>
      <c r="E37" s="113"/>
      <c r="G37" s="14" t="str">
        <f t="shared" si="0"/>
        <v/>
      </c>
      <c r="H37" s="73"/>
      <c r="I37" s="73"/>
    </row>
    <row r="38" spans="2:9">
      <c r="B38" s="9" t="str">
        <f t="shared" si="1"/>
        <v/>
      </c>
      <c r="C38" s="74"/>
      <c r="D38" s="74"/>
      <c r="E38" s="113"/>
      <c r="F38" s="28" t="s">
        <v>39</v>
      </c>
      <c r="G38" s="14" t="str">
        <f t="shared" si="0"/>
        <v/>
      </c>
      <c r="H38" s="73"/>
      <c r="I38" s="73"/>
    </row>
    <row r="39" spans="2:9">
      <c r="B39" s="9" t="str">
        <f t="shared" si="1"/>
        <v/>
      </c>
      <c r="C39" s="74"/>
      <c r="D39" s="74"/>
      <c r="E39" s="114"/>
      <c r="G39" s="14" t="str">
        <f t="shared" si="0"/>
        <v/>
      </c>
      <c r="H39" s="73"/>
      <c r="I39" s="73"/>
    </row>
    <row r="40" spans="2:9">
      <c r="B40" s="9" t="str">
        <f t="shared" si="1"/>
        <v/>
      </c>
      <c r="C40" s="74"/>
      <c r="D40" s="74"/>
      <c r="E40" s="114"/>
      <c r="G40" s="14" t="str">
        <f t="shared" si="0"/>
        <v/>
      </c>
      <c r="H40" s="73"/>
      <c r="I40" s="73"/>
    </row>
    <row r="41" spans="2:9">
      <c r="B41" s="9" t="str">
        <f t="shared" si="1"/>
        <v/>
      </c>
      <c r="C41" s="74"/>
      <c r="D41" s="74"/>
      <c r="E41" s="114"/>
      <c r="G41" s="14" t="str">
        <f t="shared" si="0"/>
        <v/>
      </c>
      <c r="H41" s="73"/>
      <c r="I41" s="73"/>
    </row>
    <row r="42" spans="2:9">
      <c r="B42" s="9" t="str">
        <f t="shared" si="1"/>
        <v/>
      </c>
      <c r="C42" s="74"/>
      <c r="D42" s="74"/>
      <c r="E42" s="114"/>
      <c r="G42" s="14" t="str">
        <f t="shared" si="0"/>
        <v/>
      </c>
      <c r="H42" s="73"/>
      <c r="I42" s="73"/>
    </row>
    <row r="43" spans="2:9">
      <c r="B43" s="9" t="str">
        <f t="shared" si="1"/>
        <v/>
      </c>
      <c r="C43" s="74"/>
      <c r="D43" s="74"/>
      <c r="E43" s="114"/>
      <c r="G43" s="14" t="str">
        <f t="shared" si="0"/>
        <v/>
      </c>
      <c r="H43" s="73"/>
      <c r="I43" s="73"/>
    </row>
    <row r="44" spans="2:9">
      <c r="B44" s="9" t="str">
        <f t="shared" si="1"/>
        <v/>
      </c>
      <c r="C44" s="74"/>
      <c r="D44" s="74"/>
      <c r="E44" s="114"/>
      <c r="G44" s="14" t="str">
        <f t="shared" si="0"/>
        <v/>
      </c>
      <c r="H44" s="73"/>
      <c r="I44" s="73"/>
    </row>
    <row r="45" spans="2:9">
      <c r="B45" s="9" t="str">
        <f t="shared" si="1"/>
        <v/>
      </c>
      <c r="C45" s="74"/>
      <c r="D45" s="74"/>
      <c r="E45" s="114"/>
      <c r="G45" s="14" t="str">
        <f t="shared" si="0"/>
        <v/>
      </c>
      <c r="H45" s="73"/>
      <c r="I45" s="73"/>
    </row>
    <row r="46" spans="2:9">
      <c r="B46" s="9" t="str">
        <f t="shared" si="1"/>
        <v/>
      </c>
      <c r="C46" s="74"/>
      <c r="D46" s="74"/>
      <c r="E46" s="114"/>
      <c r="G46" s="14" t="str">
        <f t="shared" si="0"/>
        <v/>
      </c>
      <c r="H46" s="73"/>
      <c r="I46" s="73"/>
    </row>
    <row r="47" spans="2:9">
      <c r="B47" s="9" t="str">
        <f t="shared" si="1"/>
        <v/>
      </c>
      <c r="C47" s="74"/>
      <c r="D47" s="74"/>
      <c r="G47" s="14" t="str">
        <f t="shared" si="0"/>
        <v/>
      </c>
      <c r="H47" s="73"/>
      <c r="I47" s="73"/>
    </row>
    <row r="48" spans="2:9">
      <c r="B48" s="9" t="str">
        <f t="shared" si="1"/>
        <v/>
      </c>
      <c r="C48" s="74"/>
      <c r="D48" s="74"/>
      <c r="G48" s="14" t="str">
        <f t="shared" si="0"/>
        <v/>
      </c>
      <c r="H48" s="73"/>
      <c r="I48" s="73"/>
    </row>
    <row r="49" spans="2:9">
      <c r="B49" s="9" t="str">
        <f t="shared" si="1"/>
        <v/>
      </c>
      <c r="C49" s="74"/>
      <c r="D49" s="74"/>
      <c r="G49" s="14" t="str">
        <f t="shared" si="0"/>
        <v/>
      </c>
      <c r="H49" s="73"/>
      <c r="I49" s="73"/>
    </row>
    <row r="50" spans="2:9">
      <c r="B50" s="9" t="str">
        <f t="shared" si="1"/>
        <v/>
      </c>
      <c r="C50" s="74"/>
      <c r="D50" s="74"/>
      <c r="G50" s="14" t="str">
        <f t="shared" si="0"/>
        <v/>
      </c>
      <c r="H50" s="73"/>
      <c r="I50" s="73"/>
    </row>
    <row r="51" spans="2:9">
      <c r="B51" s="9" t="str">
        <f t="shared" si="1"/>
        <v/>
      </c>
      <c r="C51" s="74"/>
      <c r="D51" s="74"/>
      <c r="G51" s="14" t="str">
        <f t="shared" si="0"/>
        <v/>
      </c>
      <c r="H51" s="73"/>
      <c r="I51" s="73"/>
    </row>
    <row r="52" spans="2:9">
      <c r="B52" s="9" t="str">
        <f t="shared" si="1"/>
        <v/>
      </c>
      <c r="C52" s="74"/>
      <c r="D52" s="74"/>
      <c r="G52" s="14" t="str">
        <f t="shared" si="0"/>
        <v/>
      </c>
      <c r="H52" s="73"/>
      <c r="I52" s="73"/>
    </row>
    <row r="53" spans="2:9">
      <c r="B53" s="9" t="str">
        <f t="shared" si="1"/>
        <v/>
      </c>
      <c r="C53" s="74"/>
      <c r="D53" s="74"/>
      <c r="G53" s="14" t="str">
        <f t="shared" si="0"/>
        <v/>
      </c>
      <c r="H53" s="73"/>
      <c r="I53" s="73"/>
    </row>
    <row r="54" spans="2:9">
      <c r="B54" s="9" t="str">
        <f t="shared" si="1"/>
        <v/>
      </c>
      <c r="C54" s="74"/>
      <c r="D54" s="74"/>
      <c r="G54" s="14" t="str">
        <f t="shared" si="0"/>
        <v/>
      </c>
      <c r="H54" s="73"/>
      <c r="I54" s="73"/>
    </row>
    <row r="55" spans="2:9">
      <c r="B55" s="9" t="str">
        <f t="shared" ref="B55:B86" si="2">IF(C55&lt;&gt;"",VALUE(D55&amp;Kalenderjahr),"")</f>
        <v/>
      </c>
      <c r="C55" s="74"/>
      <c r="D55" s="74"/>
      <c r="G55" s="14" t="str">
        <f t="shared" si="0"/>
        <v/>
      </c>
      <c r="H55" s="73"/>
      <c r="I55" s="73"/>
    </row>
    <row r="56" spans="2:9">
      <c r="B56" s="9" t="str">
        <f t="shared" si="2"/>
        <v/>
      </c>
      <c r="C56" s="74"/>
      <c r="D56" s="74"/>
      <c r="G56" s="14" t="str">
        <f t="shared" si="0"/>
        <v/>
      </c>
      <c r="H56" s="73"/>
      <c r="I56" s="73"/>
    </row>
    <row r="57" spans="2:9">
      <c r="B57" s="9" t="str">
        <f t="shared" si="2"/>
        <v/>
      </c>
      <c r="C57" s="74"/>
      <c r="D57" s="74"/>
      <c r="G57" s="14" t="str">
        <f t="shared" si="0"/>
        <v/>
      </c>
      <c r="H57" s="73"/>
      <c r="I57" s="73"/>
    </row>
    <row r="58" spans="2:9">
      <c r="B58" s="9" t="str">
        <f t="shared" si="2"/>
        <v/>
      </c>
      <c r="C58" s="74"/>
      <c r="D58" s="74"/>
      <c r="G58" s="14" t="str">
        <f t="shared" si="0"/>
        <v/>
      </c>
      <c r="H58" s="73"/>
      <c r="I58" s="73"/>
    </row>
    <row r="59" spans="2:9">
      <c r="B59" s="9" t="str">
        <f t="shared" si="2"/>
        <v/>
      </c>
      <c r="C59" s="74"/>
      <c r="D59" s="74"/>
      <c r="G59" s="14" t="str">
        <f t="shared" si="0"/>
        <v/>
      </c>
      <c r="H59" s="73"/>
      <c r="I59" s="73"/>
    </row>
    <row r="60" spans="2:9">
      <c r="B60" s="9" t="str">
        <f t="shared" si="2"/>
        <v/>
      </c>
      <c r="C60" s="74"/>
      <c r="D60" s="74"/>
      <c r="G60" s="14" t="str">
        <f t="shared" si="0"/>
        <v/>
      </c>
      <c r="H60" s="73"/>
      <c r="I60" s="73"/>
    </row>
    <row r="61" spans="2:9">
      <c r="B61" s="9" t="str">
        <f t="shared" si="2"/>
        <v/>
      </c>
      <c r="C61" s="74"/>
      <c r="D61" s="74"/>
      <c r="G61" s="14" t="str">
        <f t="shared" si="0"/>
        <v/>
      </c>
      <c r="H61" s="73"/>
      <c r="I61" s="73"/>
    </row>
    <row r="62" spans="2:9">
      <c r="B62" s="9" t="str">
        <f t="shared" si="2"/>
        <v/>
      </c>
      <c r="C62" s="74"/>
      <c r="D62" s="74"/>
      <c r="G62" s="14" t="str">
        <f t="shared" si="0"/>
        <v/>
      </c>
      <c r="H62" s="73"/>
      <c r="I62" s="73"/>
    </row>
    <row r="63" spans="2:9">
      <c r="B63" s="9" t="str">
        <f t="shared" si="2"/>
        <v/>
      </c>
      <c r="C63" s="74"/>
      <c r="D63" s="74"/>
      <c r="G63" s="14" t="str">
        <f t="shared" si="0"/>
        <v/>
      </c>
      <c r="H63" s="73"/>
      <c r="I63" s="73"/>
    </row>
    <row r="64" spans="2:9">
      <c r="B64" s="9" t="str">
        <f t="shared" si="2"/>
        <v/>
      </c>
      <c r="C64" s="74"/>
      <c r="D64" s="74"/>
      <c r="G64" s="14" t="str">
        <f t="shared" si="0"/>
        <v/>
      </c>
      <c r="H64" s="73"/>
      <c r="I64" s="73"/>
    </row>
    <row r="65" spans="2:9">
      <c r="B65" s="9" t="str">
        <f t="shared" si="2"/>
        <v/>
      </c>
      <c r="C65" s="74"/>
      <c r="D65" s="74"/>
      <c r="G65" s="14" t="str">
        <f t="shared" si="0"/>
        <v/>
      </c>
      <c r="H65" s="73"/>
      <c r="I65" s="73"/>
    </row>
    <row r="66" spans="2:9">
      <c r="B66" s="9" t="str">
        <f t="shared" si="2"/>
        <v/>
      </c>
      <c r="C66" s="74"/>
      <c r="D66" s="74"/>
      <c r="G66" s="14" t="str">
        <f t="shared" si="0"/>
        <v/>
      </c>
      <c r="H66" s="73"/>
      <c r="I66" s="73"/>
    </row>
    <row r="67" spans="2:9">
      <c r="B67" s="9" t="str">
        <f t="shared" si="2"/>
        <v/>
      </c>
      <c r="C67" s="74"/>
      <c r="D67" s="74"/>
      <c r="F67" s="28" t="s">
        <v>40</v>
      </c>
      <c r="G67" s="14" t="str">
        <f t="shared" si="0"/>
        <v/>
      </c>
      <c r="H67" s="73"/>
      <c r="I67" s="73"/>
    </row>
    <row r="68" spans="2:9">
      <c r="B68" s="9" t="str">
        <f t="shared" si="2"/>
        <v/>
      </c>
      <c r="C68" s="74"/>
      <c r="D68" s="74"/>
      <c r="G68" s="14" t="str">
        <f t="shared" si="0"/>
        <v/>
      </c>
      <c r="H68" s="73"/>
      <c r="I68" s="73"/>
    </row>
    <row r="69" spans="2:9">
      <c r="B69" s="9" t="str">
        <f t="shared" si="2"/>
        <v/>
      </c>
      <c r="C69" s="74"/>
      <c r="D69" s="74"/>
      <c r="G69" s="14" t="str">
        <f t="shared" si="0"/>
        <v/>
      </c>
      <c r="H69" s="73"/>
      <c r="I69" s="73"/>
    </row>
    <row r="70" spans="2:9">
      <c r="B70" s="9" t="str">
        <f t="shared" si="2"/>
        <v/>
      </c>
      <c r="C70" s="74"/>
      <c r="D70" s="74"/>
      <c r="G70" s="14" t="str">
        <f t="shared" si="0"/>
        <v/>
      </c>
      <c r="H70" s="73"/>
      <c r="I70" s="73"/>
    </row>
    <row r="71" spans="2:9">
      <c r="B71" s="9" t="str">
        <f t="shared" si="2"/>
        <v/>
      </c>
      <c r="C71" s="74"/>
      <c r="D71" s="74"/>
      <c r="G71" s="14" t="str">
        <f t="shared" ref="G71:G134" si="3">IF(H71&lt;&gt;"",VALUE(I71&amp;Kalenderjahr),"")</f>
        <v/>
      </c>
      <c r="H71" s="73"/>
      <c r="I71" s="73"/>
    </row>
    <row r="72" spans="2:9">
      <c r="B72" s="9" t="str">
        <f t="shared" si="2"/>
        <v/>
      </c>
      <c r="C72" s="74"/>
      <c r="D72" s="74"/>
      <c r="G72" s="14" t="str">
        <f t="shared" si="3"/>
        <v/>
      </c>
      <c r="H72" s="73"/>
      <c r="I72" s="73"/>
    </row>
    <row r="73" spans="2:9">
      <c r="B73" s="9" t="str">
        <f t="shared" si="2"/>
        <v/>
      </c>
      <c r="C73" s="74"/>
      <c r="D73" s="74"/>
      <c r="G73" s="14" t="str">
        <f t="shared" si="3"/>
        <v/>
      </c>
      <c r="H73" s="73"/>
      <c r="I73" s="73"/>
    </row>
    <row r="74" spans="2:9">
      <c r="B74" s="9" t="str">
        <f t="shared" si="2"/>
        <v/>
      </c>
      <c r="C74" s="74"/>
      <c r="D74" s="74"/>
      <c r="G74" s="14" t="str">
        <f t="shared" si="3"/>
        <v/>
      </c>
      <c r="H74" s="73"/>
      <c r="I74" s="73"/>
    </row>
    <row r="75" spans="2:9">
      <c r="B75" s="9" t="str">
        <f t="shared" si="2"/>
        <v/>
      </c>
      <c r="C75" s="74"/>
      <c r="D75" s="74"/>
      <c r="G75" s="14" t="str">
        <f t="shared" si="3"/>
        <v/>
      </c>
      <c r="H75" s="73"/>
      <c r="I75" s="73"/>
    </row>
    <row r="76" spans="2:9">
      <c r="B76" s="9" t="str">
        <f t="shared" si="2"/>
        <v/>
      </c>
      <c r="C76" s="74"/>
      <c r="D76" s="74"/>
      <c r="G76" s="14" t="str">
        <f t="shared" si="3"/>
        <v/>
      </c>
      <c r="H76" s="73"/>
      <c r="I76" s="73"/>
    </row>
    <row r="77" spans="2:9">
      <c r="B77" s="9" t="str">
        <f t="shared" si="2"/>
        <v/>
      </c>
      <c r="C77" s="74"/>
      <c r="D77" s="74"/>
      <c r="G77" s="14" t="str">
        <f t="shared" si="3"/>
        <v/>
      </c>
      <c r="H77" s="73"/>
      <c r="I77" s="73"/>
    </row>
    <row r="78" spans="2:9">
      <c r="B78" s="9" t="str">
        <f t="shared" si="2"/>
        <v/>
      </c>
      <c r="C78" s="74"/>
      <c r="D78" s="74"/>
      <c r="G78" s="14" t="str">
        <f t="shared" si="3"/>
        <v/>
      </c>
      <c r="H78" s="73"/>
      <c r="I78" s="73"/>
    </row>
    <row r="79" spans="2:9">
      <c r="B79" s="9" t="str">
        <f t="shared" si="2"/>
        <v/>
      </c>
      <c r="C79" s="74"/>
      <c r="D79" s="74"/>
      <c r="G79" s="14" t="str">
        <f t="shared" si="3"/>
        <v/>
      </c>
      <c r="H79" s="73"/>
      <c r="I79" s="73"/>
    </row>
    <row r="80" spans="2:9">
      <c r="B80" s="9" t="str">
        <f t="shared" si="2"/>
        <v/>
      </c>
      <c r="C80" s="74"/>
      <c r="D80" s="74"/>
      <c r="G80" s="14" t="str">
        <f t="shared" si="3"/>
        <v/>
      </c>
      <c r="H80" s="73"/>
      <c r="I80" s="73"/>
    </row>
    <row r="81" spans="2:9">
      <c r="B81" s="9" t="str">
        <f t="shared" si="2"/>
        <v/>
      </c>
      <c r="C81" s="74"/>
      <c r="D81" s="74"/>
      <c r="G81" s="14" t="str">
        <f t="shared" si="3"/>
        <v/>
      </c>
      <c r="H81" s="73"/>
      <c r="I81" s="73"/>
    </row>
    <row r="82" spans="2:9">
      <c r="B82" s="9" t="str">
        <f t="shared" si="2"/>
        <v/>
      </c>
      <c r="C82" s="74"/>
      <c r="D82" s="74"/>
      <c r="G82" s="14" t="str">
        <f t="shared" si="3"/>
        <v/>
      </c>
      <c r="H82" s="73"/>
      <c r="I82" s="73"/>
    </row>
    <row r="83" spans="2:9">
      <c r="B83" s="9" t="str">
        <f t="shared" si="2"/>
        <v/>
      </c>
      <c r="C83" s="74"/>
      <c r="D83" s="74"/>
      <c r="G83" s="14" t="str">
        <f t="shared" si="3"/>
        <v/>
      </c>
      <c r="H83" s="73"/>
      <c r="I83" s="73"/>
    </row>
    <row r="84" spans="2:9">
      <c r="B84" s="9" t="str">
        <f t="shared" si="2"/>
        <v/>
      </c>
      <c r="C84" s="74"/>
      <c r="D84" s="74"/>
      <c r="G84" s="14" t="str">
        <f t="shared" si="3"/>
        <v/>
      </c>
      <c r="H84" s="73"/>
      <c r="I84" s="73"/>
    </row>
    <row r="85" spans="2:9">
      <c r="B85" s="9" t="str">
        <f t="shared" si="2"/>
        <v/>
      </c>
      <c r="C85" s="74"/>
      <c r="D85" s="74"/>
      <c r="G85" s="14" t="str">
        <f t="shared" si="3"/>
        <v/>
      </c>
      <c r="H85" s="73"/>
      <c r="I85" s="73"/>
    </row>
    <row r="86" spans="2:9">
      <c r="B86" s="9" t="str">
        <f t="shared" si="2"/>
        <v/>
      </c>
      <c r="C86" s="74"/>
      <c r="D86" s="74"/>
      <c r="G86" s="14" t="str">
        <f t="shared" si="3"/>
        <v/>
      </c>
      <c r="H86" s="73"/>
      <c r="I86" s="73"/>
    </row>
    <row r="87" spans="2:9">
      <c r="B87" s="9" t="str">
        <f t="shared" ref="B87:B118" si="4">IF(C87&lt;&gt;"",VALUE(D87&amp;Kalenderjahr),"")</f>
        <v/>
      </c>
      <c r="C87" s="74"/>
      <c r="D87" s="74"/>
      <c r="G87" s="14" t="str">
        <f t="shared" si="3"/>
        <v/>
      </c>
      <c r="H87" s="73"/>
      <c r="I87" s="73"/>
    </row>
    <row r="88" spans="2:9">
      <c r="B88" s="9" t="str">
        <f t="shared" si="4"/>
        <v/>
      </c>
      <c r="C88" s="74"/>
      <c r="D88" s="74"/>
      <c r="G88" s="14" t="str">
        <f t="shared" si="3"/>
        <v/>
      </c>
      <c r="H88" s="73"/>
      <c r="I88" s="73"/>
    </row>
    <row r="89" spans="2:9">
      <c r="B89" s="9" t="str">
        <f t="shared" si="4"/>
        <v/>
      </c>
      <c r="C89" s="74"/>
      <c r="D89" s="74"/>
      <c r="G89" s="14" t="str">
        <f t="shared" si="3"/>
        <v/>
      </c>
      <c r="H89" s="73"/>
      <c r="I89" s="73"/>
    </row>
    <row r="90" spans="2:9">
      <c r="B90" s="9" t="str">
        <f t="shared" si="4"/>
        <v/>
      </c>
      <c r="C90" s="74"/>
      <c r="D90" s="74"/>
      <c r="G90" s="14" t="str">
        <f t="shared" si="3"/>
        <v/>
      </c>
      <c r="H90" s="73"/>
      <c r="I90" s="73"/>
    </row>
    <row r="91" spans="2:9">
      <c r="B91" s="9" t="str">
        <f t="shared" si="4"/>
        <v/>
      </c>
      <c r="C91" s="74"/>
      <c r="D91" s="74"/>
      <c r="G91" s="14" t="str">
        <f t="shared" si="3"/>
        <v/>
      </c>
      <c r="H91" s="73"/>
      <c r="I91" s="73"/>
    </row>
    <row r="92" spans="2:9">
      <c r="B92" s="9" t="str">
        <f t="shared" si="4"/>
        <v/>
      </c>
      <c r="C92" s="74"/>
      <c r="D92" s="74"/>
      <c r="G92" s="14" t="str">
        <f t="shared" si="3"/>
        <v/>
      </c>
      <c r="H92" s="73"/>
      <c r="I92" s="73"/>
    </row>
    <row r="93" spans="2:9">
      <c r="B93" s="9" t="str">
        <f t="shared" si="4"/>
        <v/>
      </c>
      <c r="C93" s="74"/>
      <c r="D93" s="74"/>
      <c r="G93" s="14" t="str">
        <f t="shared" si="3"/>
        <v/>
      </c>
      <c r="H93" s="73"/>
      <c r="I93" s="73"/>
    </row>
    <row r="94" spans="2:9">
      <c r="B94" s="9" t="str">
        <f t="shared" si="4"/>
        <v/>
      </c>
      <c r="C94" s="74"/>
      <c r="D94" s="74"/>
      <c r="G94" s="14" t="str">
        <f t="shared" si="3"/>
        <v/>
      </c>
      <c r="H94" s="73"/>
      <c r="I94" s="73"/>
    </row>
    <row r="95" spans="2:9">
      <c r="B95" s="9" t="str">
        <f t="shared" si="4"/>
        <v/>
      </c>
      <c r="C95" s="74"/>
      <c r="D95" s="74"/>
      <c r="G95" s="14" t="str">
        <f t="shared" si="3"/>
        <v/>
      </c>
      <c r="H95" s="73"/>
      <c r="I95" s="73"/>
    </row>
    <row r="96" spans="2:9">
      <c r="B96" s="9" t="str">
        <f t="shared" si="4"/>
        <v/>
      </c>
      <c r="C96" s="74"/>
      <c r="D96" s="74"/>
      <c r="G96" s="14" t="str">
        <f t="shared" si="3"/>
        <v/>
      </c>
      <c r="H96" s="73"/>
      <c r="I96" s="73"/>
    </row>
    <row r="97" spans="2:9">
      <c r="B97" s="9" t="str">
        <f t="shared" si="4"/>
        <v/>
      </c>
      <c r="C97" s="74"/>
      <c r="D97" s="74"/>
      <c r="G97" s="14" t="str">
        <f t="shared" si="3"/>
        <v/>
      </c>
      <c r="H97" s="73"/>
      <c r="I97" s="73"/>
    </row>
    <row r="98" spans="2:9">
      <c r="B98" s="9" t="str">
        <f t="shared" si="4"/>
        <v/>
      </c>
      <c r="C98" s="74"/>
      <c r="D98" s="74"/>
      <c r="F98" s="28" t="s">
        <v>41</v>
      </c>
      <c r="G98" s="14" t="str">
        <f t="shared" si="3"/>
        <v/>
      </c>
      <c r="H98" s="73"/>
      <c r="I98" s="73"/>
    </row>
    <row r="99" spans="2:9">
      <c r="B99" s="9" t="str">
        <f t="shared" si="4"/>
        <v/>
      </c>
      <c r="C99" s="74"/>
      <c r="D99" s="74"/>
      <c r="G99" s="14" t="str">
        <f t="shared" si="3"/>
        <v/>
      </c>
      <c r="H99" s="73"/>
      <c r="I99" s="73"/>
    </row>
    <row r="100" spans="2:9">
      <c r="B100" s="9" t="str">
        <f t="shared" si="4"/>
        <v/>
      </c>
      <c r="C100" s="74"/>
      <c r="D100" s="74"/>
      <c r="G100" s="14" t="str">
        <f t="shared" si="3"/>
        <v/>
      </c>
      <c r="H100" s="73"/>
      <c r="I100" s="73"/>
    </row>
    <row r="101" spans="2:9">
      <c r="B101" s="9" t="str">
        <f t="shared" si="4"/>
        <v/>
      </c>
      <c r="C101" s="74"/>
      <c r="D101" s="74"/>
      <c r="G101" s="14" t="str">
        <f t="shared" si="3"/>
        <v/>
      </c>
      <c r="H101" s="73"/>
      <c r="I101" s="73"/>
    </row>
    <row r="102" spans="2:9">
      <c r="B102" s="9" t="str">
        <f t="shared" si="4"/>
        <v/>
      </c>
      <c r="C102" s="74"/>
      <c r="D102" s="74"/>
      <c r="G102" s="14" t="str">
        <f t="shared" si="3"/>
        <v/>
      </c>
      <c r="H102" s="73"/>
      <c r="I102" s="73"/>
    </row>
    <row r="103" spans="2:9">
      <c r="B103" s="9" t="str">
        <f t="shared" si="4"/>
        <v/>
      </c>
      <c r="C103" s="74"/>
      <c r="D103" s="74"/>
      <c r="G103" s="14" t="str">
        <f t="shared" si="3"/>
        <v/>
      </c>
      <c r="H103" s="73"/>
      <c r="I103" s="73"/>
    </row>
    <row r="104" spans="2:9">
      <c r="B104" s="9" t="str">
        <f t="shared" si="4"/>
        <v/>
      </c>
      <c r="C104" s="74"/>
      <c r="D104" s="74"/>
      <c r="G104" s="14" t="str">
        <f t="shared" si="3"/>
        <v/>
      </c>
      <c r="H104" s="73"/>
      <c r="I104" s="73"/>
    </row>
    <row r="105" spans="2:9">
      <c r="B105" s="9" t="str">
        <f t="shared" si="4"/>
        <v/>
      </c>
      <c r="C105" s="74"/>
      <c r="D105" s="74"/>
      <c r="G105" s="14" t="str">
        <f t="shared" si="3"/>
        <v/>
      </c>
      <c r="H105" s="73"/>
      <c r="I105" s="73"/>
    </row>
    <row r="106" spans="2:9">
      <c r="B106" s="9" t="str">
        <f t="shared" si="4"/>
        <v/>
      </c>
      <c r="C106" s="74"/>
      <c r="D106" s="74"/>
      <c r="G106" s="14" t="str">
        <f t="shared" si="3"/>
        <v/>
      </c>
      <c r="H106" s="73"/>
      <c r="I106" s="73"/>
    </row>
    <row r="107" spans="2:9">
      <c r="B107" s="9" t="str">
        <f t="shared" si="4"/>
        <v/>
      </c>
      <c r="C107" s="74"/>
      <c r="D107" s="74"/>
      <c r="G107" s="14" t="str">
        <f t="shared" si="3"/>
        <v/>
      </c>
      <c r="H107" s="73"/>
      <c r="I107" s="73"/>
    </row>
    <row r="108" spans="2:9">
      <c r="B108" s="9" t="str">
        <f t="shared" si="4"/>
        <v/>
      </c>
      <c r="C108" s="74"/>
      <c r="D108" s="74"/>
      <c r="G108" s="14" t="str">
        <f t="shared" si="3"/>
        <v/>
      </c>
      <c r="H108" s="73"/>
      <c r="I108" s="73"/>
    </row>
    <row r="109" spans="2:9">
      <c r="B109" s="9" t="str">
        <f t="shared" si="4"/>
        <v/>
      </c>
      <c r="C109" s="74"/>
      <c r="D109" s="74"/>
      <c r="G109" s="14" t="str">
        <f t="shared" si="3"/>
        <v/>
      </c>
      <c r="H109" s="73"/>
      <c r="I109" s="73"/>
    </row>
    <row r="110" spans="2:9">
      <c r="B110" s="9" t="str">
        <f t="shared" si="4"/>
        <v/>
      </c>
      <c r="C110" s="74"/>
      <c r="D110" s="74"/>
      <c r="G110" s="14" t="str">
        <f t="shared" si="3"/>
        <v/>
      </c>
      <c r="H110" s="73"/>
      <c r="I110" s="73"/>
    </row>
    <row r="111" spans="2:9">
      <c r="B111" s="9" t="str">
        <f t="shared" si="4"/>
        <v/>
      </c>
      <c r="C111" s="74"/>
      <c r="D111" s="74"/>
      <c r="G111" s="14" t="str">
        <f t="shared" si="3"/>
        <v/>
      </c>
      <c r="H111" s="73"/>
      <c r="I111" s="73"/>
    </row>
    <row r="112" spans="2:9">
      <c r="B112" s="9" t="str">
        <f t="shared" si="4"/>
        <v/>
      </c>
      <c r="C112" s="74"/>
      <c r="D112" s="74"/>
      <c r="G112" s="14" t="str">
        <f t="shared" si="3"/>
        <v/>
      </c>
      <c r="H112" s="73"/>
      <c r="I112" s="73"/>
    </row>
    <row r="113" spans="2:9">
      <c r="B113" s="9" t="str">
        <f t="shared" si="4"/>
        <v/>
      </c>
      <c r="C113" s="74"/>
      <c r="D113" s="74"/>
      <c r="G113" s="14" t="str">
        <f t="shared" si="3"/>
        <v/>
      </c>
      <c r="H113" s="73"/>
      <c r="I113" s="73"/>
    </row>
    <row r="114" spans="2:9">
      <c r="B114" s="9" t="str">
        <f t="shared" si="4"/>
        <v/>
      </c>
      <c r="C114" s="74"/>
      <c r="D114" s="74"/>
      <c r="G114" s="14" t="str">
        <f t="shared" si="3"/>
        <v/>
      </c>
      <c r="H114" s="73"/>
      <c r="I114" s="73"/>
    </row>
    <row r="115" spans="2:9">
      <c r="B115" s="9" t="str">
        <f t="shared" si="4"/>
        <v/>
      </c>
      <c r="C115" s="74"/>
      <c r="D115" s="74"/>
      <c r="G115" s="14" t="str">
        <f t="shared" si="3"/>
        <v/>
      </c>
      <c r="H115" s="73"/>
      <c r="I115" s="73"/>
    </row>
    <row r="116" spans="2:9">
      <c r="B116" s="9" t="str">
        <f t="shared" si="4"/>
        <v/>
      </c>
      <c r="C116" s="74"/>
      <c r="D116" s="74"/>
      <c r="G116" s="14" t="str">
        <f t="shared" si="3"/>
        <v/>
      </c>
      <c r="H116" s="73"/>
      <c r="I116" s="73"/>
    </row>
    <row r="117" spans="2:9">
      <c r="B117" s="9" t="str">
        <f t="shared" si="4"/>
        <v/>
      </c>
      <c r="C117" s="74"/>
      <c r="D117" s="74"/>
      <c r="G117" s="14" t="str">
        <f t="shared" si="3"/>
        <v/>
      </c>
      <c r="H117" s="73"/>
      <c r="I117" s="73"/>
    </row>
    <row r="118" spans="2:9">
      <c r="B118" s="9" t="str">
        <f t="shared" si="4"/>
        <v/>
      </c>
      <c r="C118" s="74"/>
      <c r="D118" s="74"/>
      <c r="G118" s="14" t="str">
        <f t="shared" si="3"/>
        <v/>
      </c>
      <c r="H118" s="73"/>
      <c r="I118" s="73"/>
    </row>
    <row r="119" spans="2:9">
      <c r="B119" s="9" t="str">
        <f t="shared" ref="B119:B122" si="5">IF(C119&lt;&gt;"",VALUE(D119&amp;Kalenderjahr),"")</f>
        <v/>
      </c>
      <c r="C119" s="74"/>
      <c r="D119" s="74"/>
      <c r="G119" s="14" t="str">
        <f t="shared" si="3"/>
        <v/>
      </c>
      <c r="H119" s="73"/>
      <c r="I119" s="73"/>
    </row>
    <row r="120" spans="2:9">
      <c r="B120" s="9" t="str">
        <f t="shared" si="5"/>
        <v/>
      </c>
      <c r="C120" s="74"/>
      <c r="D120" s="74"/>
      <c r="G120" s="14" t="str">
        <f t="shared" si="3"/>
        <v/>
      </c>
      <c r="H120" s="73"/>
      <c r="I120" s="73"/>
    </row>
    <row r="121" spans="2:9">
      <c r="B121" s="9" t="str">
        <f t="shared" si="5"/>
        <v/>
      </c>
      <c r="C121" s="74"/>
      <c r="D121" s="74"/>
      <c r="G121" s="14" t="str">
        <f t="shared" si="3"/>
        <v/>
      </c>
      <c r="H121" s="73"/>
      <c r="I121" s="73"/>
    </row>
    <row r="122" spans="2:9">
      <c r="B122" s="9" t="str">
        <f t="shared" si="5"/>
        <v/>
      </c>
      <c r="C122" s="74"/>
      <c r="D122" s="74"/>
      <c r="G122" s="14" t="str">
        <f t="shared" si="3"/>
        <v/>
      </c>
      <c r="H122" s="73"/>
      <c r="I122" s="73"/>
    </row>
    <row r="123" spans="2:9">
      <c r="G123" s="14" t="str">
        <f t="shared" si="3"/>
        <v/>
      </c>
      <c r="H123" s="73"/>
      <c r="I123" s="73"/>
    </row>
    <row r="124" spans="2:9">
      <c r="G124" s="14" t="str">
        <f t="shared" si="3"/>
        <v/>
      </c>
      <c r="H124" s="73"/>
      <c r="I124" s="73"/>
    </row>
    <row r="125" spans="2:9">
      <c r="G125" s="14" t="str">
        <f t="shared" si="3"/>
        <v/>
      </c>
      <c r="H125" s="73"/>
      <c r="I125" s="73"/>
    </row>
    <row r="126" spans="2:9">
      <c r="G126" s="14" t="str">
        <f t="shared" si="3"/>
        <v/>
      </c>
      <c r="H126" s="73"/>
      <c r="I126" s="73"/>
    </row>
    <row r="127" spans="2:9">
      <c r="G127" s="14" t="str">
        <f t="shared" si="3"/>
        <v/>
      </c>
      <c r="H127" s="73"/>
      <c r="I127" s="73"/>
    </row>
    <row r="128" spans="2:9">
      <c r="F128" s="28" t="s">
        <v>42</v>
      </c>
      <c r="G128" s="14" t="str">
        <f t="shared" si="3"/>
        <v/>
      </c>
      <c r="H128" s="73"/>
      <c r="I128" s="73"/>
    </row>
    <row r="129" spans="7:9">
      <c r="G129" s="14" t="str">
        <f t="shared" si="3"/>
        <v/>
      </c>
      <c r="H129" s="73"/>
      <c r="I129" s="73"/>
    </row>
    <row r="130" spans="7:9">
      <c r="G130" s="14" t="str">
        <f t="shared" si="3"/>
        <v/>
      </c>
      <c r="H130" s="73"/>
      <c r="I130" s="73"/>
    </row>
    <row r="131" spans="7:9">
      <c r="G131" s="14" t="str">
        <f t="shared" si="3"/>
        <v/>
      </c>
      <c r="H131" s="73"/>
      <c r="I131" s="73"/>
    </row>
    <row r="132" spans="7:9">
      <c r="G132" s="14" t="str">
        <f t="shared" si="3"/>
        <v/>
      </c>
      <c r="H132" s="73"/>
      <c r="I132" s="73"/>
    </row>
    <row r="133" spans="7:9">
      <c r="G133" s="14" t="str">
        <f t="shared" si="3"/>
        <v/>
      </c>
      <c r="H133" s="73"/>
      <c r="I133" s="73"/>
    </row>
    <row r="134" spans="7:9">
      <c r="G134" s="14" t="str">
        <f t="shared" si="3"/>
        <v/>
      </c>
      <c r="H134" s="73"/>
      <c r="I134" s="73"/>
    </row>
    <row r="135" spans="7:9">
      <c r="G135" s="14" t="str">
        <f t="shared" ref="G135:G198" si="6">IF(H135&lt;&gt;"",VALUE(I135&amp;Kalenderjahr),"")</f>
        <v/>
      </c>
      <c r="H135" s="73"/>
      <c r="I135" s="73"/>
    </row>
    <row r="136" spans="7:9">
      <c r="G136" s="14" t="str">
        <f t="shared" si="6"/>
        <v/>
      </c>
      <c r="H136" s="73"/>
      <c r="I136" s="73"/>
    </row>
    <row r="137" spans="7:9">
      <c r="G137" s="14" t="str">
        <f t="shared" si="6"/>
        <v/>
      </c>
      <c r="H137" s="73"/>
      <c r="I137" s="73"/>
    </row>
    <row r="138" spans="7:9">
      <c r="G138" s="14" t="str">
        <f t="shared" si="6"/>
        <v/>
      </c>
      <c r="H138" s="73"/>
      <c r="I138" s="73"/>
    </row>
    <row r="139" spans="7:9">
      <c r="G139" s="14" t="str">
        <f t="shared" si="6"/>
        <v/>
      </c>
      <c r="H139" s="73"/>
      <c r="I139" s="73"/>
    </row>
    <row r="140" spans="7:9">
      <c r="G140" s="14" t="str">
        <f t="shared" si="6"/>
        <v/>
      </c>
      <c r="H140" s="73"/>
      <c r="I140" s="73"/>
    </row>
    <row r="141" spans="7:9">
      <c r="G141" s="14" t="str">
        <f t="shared" si="6"/>
        <v/>
      </c>
      <c r="H141" s="73"/>
      <c r="I141" s="73"/>
    </row>
    <row r="142" spans="7:9">
      <c r="G142" s="14" t="str">
        <f t="shared" si="6"/>
        <v/>
      </c>
      <c r="H142" s="73"/>
      <c r="I142" s="73"/>
    </row>
    <row r="143" spans="7:9">
      <c r="G143" s="14" t="str">
        <f t="shared" si="6"/>
        <v/>
      </c>
      <c r="H143" s="73"/>
      <c r="I143" s="73"/>
    </row>
    <row r="144" spans="7:9">
      <c r="G144" s="14" t="str">
        <f t="shared" si="6"/>
        <v/>
      </c>
      <c r="H144" s="73"/>
      <c r="I144" s="73"/>
    </row>
    <row r="145" spans="6:9">
      <c r="G145" s="14" t="str">
        <f t="shared" si="6"/>
        <v/>
      </c>
      <c r="H145" s="73"/>
      <c r="I145" s="73"/>
    </row>
    <row r="146" spans="6:9">
      <c r="G146" s="14" t="str">
        <f t="shared" si="6"/>
        <v/>
      </c>
      <c r="H146" s="73"/>
      <c r="I146" s="73"/>
    </row>
    <row r="147" spans="6:9">
      <c r="G147" s="14" t="str">
        <f t="shared" si="6"/>
        <v/>
      </c>
      <c r="H147" s="73"/>
      <c r="I147" s="73"/>
    </row>
    <row r="148" spans="6:9">
      <c r="G148" s="14" t="str">
        <f t="shared" si="6"/>
        <v/>
      </c>
      <c r="H148" s="73"/>
      <c r="I148" s="73"/>
    </row>
    <row r="149" spans="6:9">
      <c r="G149" s="14" t="str">
        <f t="shared" si="6"/>
        <v/>
      </c>
      <c r="H149" s="73"/>
      <c r="I149" s="73"/>
    </row>
    <row r="150" spans="6:9">
      <c r="G150" s="14" t="str">
        <f t="shared" si="6"/>
        <v/>
      </c>
      <c r="H150" s="73"/>
      <c r="I150" s="73"/>
    </row>
    <row r="151" spans="6:9">
      <c r="G151" s="14" t="str">
        <f t="shared" si="6"/>
        <v/>
      </c>
      <c r="H151" s="73"/>
      <c r="I151" s="73"/>
    </row>
    <row r="152" spans="6:9">
      <c r="G152" s="14" t="str">
        <f t="shared" si="6"/>
        <v/>
      </c>
      <c r="H152" s="73"/>
      <c r="I152" s="73"/>
    </row>
    <row r="153" spans="6:9">
      <c r="G153" s="14" t="str">
        <f t="shared" si="6"/>
        <v/>
      </c>
      <c r="H153" s="73"/>
      <c r="I153" s="73"/>
    </row>
    <row r="154" spans="6:9">
      <c r="G154" s="14" t="str">
        <f t="shared" si="6"/>
        <v/>
      </c>
      <c r="H154" s="73"/>
      <c r="I154" s="73"/>
    </row>
    <row r="155" spans="6:9">
      <c r="G155" s="14" t="str">
        <f t="shared" si="6"/>
        <v/>
      </c>
      <c r="H155" s="73"/>
      <c r="I155" s="73"/>
    </row>
    <row r="156" spans="6:9">
      <c r="G156" s="14" t="str">
        <f t="shared" si="6"/>
        <v/>
      </c>
      <c r="H156" s="73"/>
      <c r="I156" s="73"/>
    </row>
    <row r="157" spans="6:9">
      <c r="G157" s="14" t="str">
        <f t="shared" si="6"/>
        <v/>
      </c>
      <c r="H157" s="73"/>
      <c r="I157" s="73"/>
    </row>
    <row r="158" spans="6:9">
      <c r="G158" s="14" t="str">
        <f t="shared" si="6"/>
        <v/>
      </c>
      <c r="H158" s="73"/>
      <c r="I158" s="73"/>
    </row>
    <row r="159" spans="6:9">
      <c r="F159" s="28" t="s">
        <v>43</v>
      </c>
      <c r="G159" s="14" t="str">
        <f t="shared" si="6"/>
        <v/>
      </c>
      <c r="H159" s="73"/>
      <c r="I159" s="73"/>
    </row>
    <row r="160" spans="6:9">
      <c r="G160" s="14" t="str">
        <f t="shared" si="6"/>
        <v/>
      </c>
      <c r="H160" s="73"/>
      <c r="I160" s="73"/>
    </row>
    <row r="161" spans="7:9">
      <c r="G161" s="14" t="str">
        <f t="shared" si="6"/>
        <v/>
      </c>
      <c r="H161" s="73"/>
      <c r="I161" s="73"/>
    </row>
    <row r="162" spans="7:9">
      <c r="G162" s="14" t="str">
        <f t="shared" si="6"/>
        <v/>
      </c>
      <c r="H162" s="73"/>
      <c r="I162" s="73"/>
    </row>
    <row r="163" spans="7:9">
      <c r="G163" s="14" t="str">
        <f t="shared" si="6"/>
        <v/>
      </c>
      <c r="H163" s="73"/>
      <c r="I163" s="73"/>
    </row>
    <row r="164" spans="7:9">
      <c r="G164" s="14" t="str">
        <f t="shared" si="6"/>
        <v/>
      </c>
      <c r="H164" s="73"/>
      <c r="I164" s="73"/>
    </row>
    <row r="165" spans="7:9">
      <c r="G165" s="14" t="str">
        <f t="shared" si="6"/>
        <v/>
      </c>
      <c r="H165" s="73"/>
      <c r="I165" s="73"/>
    </row>
    <row r="166" spans="7:9">
      <c r="G166" s="14" t="str">
        <f t="shared" si="6"/>
        <v/>
      </c>
      <c r="H166" s="73"/>
      <c r="I166" s="73"/>
    </row>
    <row r="167" spans="7:9">
      <c r="G167" s="14" t="str">
        <f t="shared" si="6"/>
        <v/>
      </c>
      <c r="H167" s="73"/>
      <c r="I167" s="73"/>
    </row>
    <row r="168" spans="7:9">
      <c r="G168" s="14" t="str">
        <f t="shared" si="6"/>
        <v/>
      </c>
      <c r="H168" s="73"/>
      <c r="I168" s="73"/>
    </row>
    <row r="169" spans="7:9">
      <c r="G169" s="14" t="str">
        <f t="shared" si="6"/>
        <v/>
      </c>
      <c r="H169" s="73"/>
      <c r="I169" s="73"/>
    </row>
    <row r="170" spans="7:9">
      <c r="G170" s="14" t="str">
        <f t="shared" si="6"/>
        <v/>
      </c>
      <c r="H170" s="73"/>
      <c r="I170" s="73"/>
    </row>
    <row r="171" spans="7:9">
      <c r="G171" s="14" t="str">
        <f t="shared" si="6"/>
        <v/>
      </c>
      <c r="H171" s="73"/>
      <c r="I171" s="73"/>
    </row>
    <row r="172" spans="7:9">
      <c r="G172" s="14" t="str">
        <f t="shared" si="6"/>
        <v/>
      </c>
      <c r="H172" s="73"/>
      <c r="I172" s="73"/>
    </row>
    <row r="173" spans="7:9">
      <c r="G173" s="14" t="str">
        <f t="shared" si="6"/>
        <v/>
      </c>
      <c r="H173" s="73"/>
      <c r="I173" s="73"/>
    </row>
    <row r="174" spans="7:9">
      <c r="G174" s="14" t="str">
        <f t="shared" si="6"/>
        <v/>
      </c>
      <c r="H174" s="73"/>
      <c r="I174" s="73"/>
    </row>
    <row r="175" spans="7:9">
      <c r="G175" s="14" t="str">
        <f t="shared" si="6"/>
        <v/>
      </c>
      <c r="H175" s="73"/>
      <c r="I175" s="73"/>
    </row>
    <row r="176" spans="7:9">
      <c r="G176" s="14" t="str">
        <f t="shared" si="6"/>
        <v/>
      </c>
      <c r="H176" s="73"/>
      <c r="I176" s="73"/>
    </row>
    <row r="177" spans="6:9">
      <c r="G177" s="14" t="str">
        <f t="shared" si="6"/>
        <v/>
      </c>
      <c r="H177" s="73"/>
      <c r="I177" s="73"/>
    </row>
    <row r="178" spans="6:9">
      <c r="G178" s="14" t="str">
        <f t="shared" si="6"/>
        <v/>
      </c>
      <c r="H178" s="73"/>
      <c r="I178" s="73"/>
    </row>
    <row r="179" spans="6:9">
      <c r="G179" s="14" t="str">
        <f t="shared" si="6"/>
        <v/>
      </c>
      <c r="H179" s="73"/>
      <c r="I179" s="73"/>
    </row>
    <row r="180" spans="6:9">
      <c r="G180" s="14" t="str">
        <f t="shared" si="6"/>
        <v/>
      </c>
      <c r="H180" s="73"/>
      <c r="I180" s="73"/>
    </row>
    <row r="181" spans="6:9">
      <c r="G181" s="14" t="str">
        <f t="shared" si="6"/>
        <v/>
      </c>
      <c r="H181" s="73"/>
      <c r="I181" s="73"/>
    </row>
    <row r="182" spans="6:9">
      <c r="G182" s="14" t="str">
        <f t="shared" si="6"/>
        <v/>
      </c>
      <c r="H182" s="73"/>
      <c r="I182" s="73"/>
    </row>
    <row r="183" spans="6:9">
      <c r="G183" s="14" t="str">
        <f t="shared" si="6"/>
        <v/>
      </c>
      <c r="H183" s="73"/>
      <c r="I183" s="73"/>
    </row>
    <row r="184" spans="6:9">
      <c r="G184" s="14" t="str">
        <f t="shared" si="6"/>
        <v/>
      </c>
      <c r="H184" s="73"/>
      <c r="I184" s="73"/>
    </row>
    <row r="185" spans="6:9">
      <c r="G185" s="14" t="str">
        <f t="shared" si="6"/>
        <v/>
      </c>
      <c r="H185" s="73"/>
      <c r="I185" s="73"/>
    </row>
    <row r="186" spans="6:9">
      <c r="G186" s="14" t="str">
        <f t="shared" si="6"/>
        <v/>
      </c>
      <c r="H186" s="73"/>
      <c r="I186" s="73"/>
    </row>
    <row r="187" spans="6:9">
      <c r="G187" s="14" t="str">
        <f t="shared" si="6"/>
        <v/>
      </c>
      <c r="H187" s="73"/>
      <c r="I187" s="73"/>
    </row>
    <row r="188" spans="6:9">
      <c r="G188" s="14" t="str">
        <f t="shared" si="6"/>
        <v/>
      </c>
      <c r="H188" s="73"/>
      <c r="I188" s="73"/>
    </row>
    <row r="189" spans="6:9">
      <c r="F189" s="28" t="s">
        <v>44</v>
      </c>
      <c r="G189" s="14" t="str">
        <f t="shared" si="6"/>
        <v/>
      </c>
      <c r="H189" s="73"/>
      <c r="I189" s="73"/>
    </row>
    <row r="190" spans="6:9">
      <c r="G190" s="14" t="str">
        <f t="shared" si="6"/>
        <v/>
      </c>
      <c r="H190" s="73"/>
      <c r="I190" s="73"/>
    </row>
    <row r="191" spans="6:9">
      <c r="G191" s="14" t="str">
        <f t="shared" si="6"/>
        <v/>
      </c>
      <c r="H191" s="73"/>
      <c r="I191" s="73"/>
    </row>
    <row r="192" spans="6:9">
      <c r="G192" s="14" t="str">
        <f t="shared" si="6"/>
        <v/>
      </c>
      <c r="H192" s="73"/>
      <c r="I192" s="73"/>
    </row>
    <row r="193" spans="7:9">
      <c r="G193" s="14" t="str">
        <f t="shared" si="6"/>
        <v/>
      </c>
      <c r="H193" s="73"/>
      <c r="I193" s="73"/>
    </row>
    <row r="194" spans="7:9">
      <c r="G194" s="14" t="str">
        <f t="shared" si="6"/>
        <v/>
      </c>
      <c r="H194" s="73"/>
      <c r="I194" s="73"/>
    </row>
    <row r="195" spans="7:9">
      <c r="G195" s="14" t="str">
        <f t="shared" si="6"/>
        <v/>
      </c>
      <c r="H195" s="73"/>
      <c r="I195" s="73"/>
    </row>
    <row r="196" spans="7:9">
      <c r="G196" s="14" t="str">
        <f t="shared" si="6"/>
        <v/>
      </c>
      <c r="H196" s="73"/>
      <c r="I196" s="73"/>
    </row>
    <row r="197" spans="7:9">
      <c r="G197" s="14" t="str">
        <f t="shared" si="6"/>
        <v/>
      </c>
      <c r="H197" s="73"/>
      <c r="I197" s="73"/>
    </row>
    <row r="198" spans="7:9">
      <c r="G198" s="14" t="str">
        <f t="shared" si="6"/>
        <v/>
      </c>
      <c r="H198" s="73"/>
      <c r="I198" s="73"/>
    </row>
    <row r="199" spans="7:9">
      <c r="G199" s="14" t="str">
        <f t="shared" ref="G199:G262" si="7">IF(H199&lt;&gt;"",VALUE(I199&amp;Kalenderjahr),"")</f>
        <v/>
      </c>
      <c r="H199" s="73"/>
      <c r="I199" s="73"/>
    </row>
    <row r="200" spans="7:9">
      <c r="G200" s="14" t="str">
        <f t="shared" si="7"/>
        <v/>
      </c>
      <c r="H200" s="73"/>
      <c r="I200" s="73"/>
    </row>
    <row r="201" spans="7:9">
      <c r="G201" s="14" t="str">
        <f t="shared" si="7"/>
        <v/>
      </c>
      <c r="H201" s="73"/>
      <c r="I201" s="73"/>
    </row>
    <row r="202" spans="7:9">
      <c r="G202" s="14" t="str">
        <f t="shared" si="7"/>
        <v/>
      </c>
      <c r="H202" s="73"/>
      <c r="I202" s="73"/>
    </row>
    <row r="203" spans="7:9">
      <c r="G203" s="14" t="str">
        <f t="shared" si="7"/>
        <v/>
      </c>
      <c r="H203" s="73"/>
      <c r="I203" s="73"/>
    </row>
    <row r="204" spans="7:9">
      <c r="G204" s="14" t="str">
        <f t="shared" si="7"/>
        <v/>
      </c>
      <c r="H204" s="73"/>
      <c r="I204" s="73"/>
    </row>
    <row r="205" spans="7:9">
      <c r="G205" s="14" t="str">
        <f t="shared" si="7"/>
        <v/>
      </c>
      <c r="H205" s="73"/>
      <c r="I205" s="73"/>
    </row>
    <row r="206" spans="7:9">
      <c r="G206" s="14" t="str">
        <f t="shared" si="7"/>
        <v/>
      </c>
      <c r="H206" s="73"/>
      <c r="I206" s="73"/>
    </row>
    <row r="207" spans="7:9">
      <c r="G207" s="14" t="str">
        <f t="shared" si="7"/>
        <v/>
      </c>
      <c r="H207" s="73"/>
      <c r="I207" s="73"/>
    </row>
    <row r="208" spans="7:9">
      <c r="G208" s="14" t="str">
        <f t="shared" si="7"/>
        <v/>
      </c>
      <c r="H208" s="73"/>
      <c r="I208" s="73"/>
    </row>
    <row r="209" spans="6:9">
      <c r="G209" s="14" t="str">
        <f t="shared" si="7"/>
        <v/>
      </c>
      <c r="H209" s="73"/>
      <c r="I209" s="73"/>
    </row>
    <row r="210" spans="6:9">
      <c r="G210" s="14" t="str">
        <f t="shared" si="7"/>
        <v/>
      </c>
      <c r="H210" s="73"/>
      <c r="I210" s="73"/>
    </row>
    <row r="211" spans="6:9">
      <c r="G211" s="14" t="str">
        <f t="shared" si="7"/>
        <v/>
      </c>
      <c r="H211" s="73"/>
      <c r="I211" s="73"/>
    </row>
    <row r="212" spans="6:9">
      <c r="G212" s="14" t="str">
        <f t="shared" si="7"/>
        <v/>
      </c>
      <c r="H212" s="73"/>
      <c r="I212" s="73"/>
    </row>
    <row r="213" spans="6:9">
      <c r="G213" s="14" t="str">
        <f t="shared" si="7"/>
        <v/>
      </c>
      <c r="H213" s="73"/>
      <c r="I213" s="73"/>
    </row>
    <row r="214" spans="6:9">
      <c r="G214" s="14" t="str">
        <f t="shared" si="7"/>
        <v/>
      </c>
      <c r="H214" s="73"/>
      <c r="I214" s="73"/>
    </row>
    <row r="215" spans="6:9">
      <c r="G215" s="14" t="str">
        <f t="shared" si="7"/>
        <v/>
      </c>
      <c r="H215" s="73"/>
      <c r="I215" s="73"/>
    </row>
    <row r="216" spans="6:9">
      <c r="G216" s="14" t="str">
        <f t="shared" si="7"/>
        <v/>
      </c>
      <c r="H216" s="73"/>
      <c r="I216" s="73"/>
    </row>
    <row r="217" spans="6:9">
      <c r="G217" s="14" t="str">
        <f t="shared" si="7"/>
        <v/>
      </c>
      <c r="H217" s="73"/>
      <c r="I217" s="73"/>
    </row>
    <row r="218" spans="6:9">
      <c r="G218" s="14" t="str">
        <f t="shared" si="7"/>
        <v/>
      </c>
      <c r="H218" s="73"/>
      <c r="I218" s="73"/>
    </row>
    <row r="219" spans="6:9">
      <c r="G219" s="14" t="str">
        <f t="shared" si="7"/>
        <v/>
      </c>
      <c r="H219" s="73"/>
      <c r="I219" s="73"/>
    </row>
    <row r="220" spans="6:9">
      <c r="F220" s="28" t="s">
        <v>45</v>
      </c>
      <c r="G220" s="14" t="str">
        <f t="shared" si="7"/>
        <v/>
      </c>
      <c r="H220" s="73"/>
      <c r="I220" s="73"/>
    </row>
    <row r="221" spans="6:9">
      <c r="G221" s="14" t="str">
        <f t="shared" si="7"/>
        <v/>
      </c>
      <c r="H221" s="73"/>
      <c r="I221" s="73"/>
    </row>
    <row r="222" spans="6:9">
      <c r="G222" s="14" t="str">
        <f t="shared" si="7"/>
        <v/>
      </c>
      <c r="H222" s="73"/>
      <c r="I222" s="73"/>
    </row>
    <row r="223" spans="6:9">
      <c r="G223" s="14" t="str">
        <f t="shared" si="7"/>
        <v/>
      </c>
      <c r="H223" s="73"/>
      <c r="I223" s="73"/>
    </row>
    <row r="224" spans="6:9">
      <c r="G224" s="14" t="str">
        <f t="shared" si="7"/>
        <v/>
      </c>
      <c r="H224" s="73"/>
      <c r="I224" s="73"/>
    </row>
    <row r="225" spans="7:9">
      <c r="G225" s="14" t="str">
        <f t="shared" si="7"/>
        <v/>
      </c>
      <c r="H225" s="73"/>
      <c r="I225" s="73"/>
    </row>
    <row r="226" spans="7:9">
      <c r="G226" s="14" t="str">
        <f t="shared" si="7"/>
        <v/>
      </c>
      <c r="H226" s="73"/>
      <c r="I226" s="73"/>
    </row>
    <row r="227" spans="7:9">
      <c r="G227" s="14" t="str">
        <f t="shared" si="7"/>
        <v/>
      </c>
      <c r="H227" s="73"/>
      <c r="I227" s="73"/>
    </row>
    <row r="228" spans="7:9">
      <c r="G228" s="14" t="str">
        <f t="shared" si="7"/>
        <v/>
      </c>
      <c r="H228" s="73"/>
      <c r="I228" s="73"/>
    </row>
    <row r="229" spans="7:9">
      <c r="G229" s="14" t="str">
        <f t="shared" si="7"/>
        <v/>
      </c>
      <c r="H229" s="73"/>
      <c r="I229" s="73"/>
    </row>
    <row r="230" spans="7:9">
      <c r="G230" s="14" t="str">
        <f t="shared" si="7"/>
        <v/>
      </c>
      <c r="H230" s="73"/>
      <c r="I230" s="73"/>
    </row>
    <row r="231" spans="7:9">
      <c r="G231" s="14" t="str">
        <f t="shared" si="7"/>
        <v/>
      </c>
      <c r="H231" s="73"/>
      <c r="I231" s="73"/>
    </row>
    <row r="232" spans="7:9">
      <c r="G232" s="14" t="str">
        <f t="shared" si="7"/>
        <v/>
      </c>
      <c r="H232" s="73"/>
      <c r="I232" s="73"/>
    </row>
    <row r="233" spans="7:9">
      <c r="G233" s="14" t="str">
        <f t="shared" si="7"/>
        <v/>
      </c>
      <c r="H233" s="73"/>
      <c r="I233" s="73"/>
    </row>
    <row r="234" spans="7:9">
      <c r="G234" s="14" t="str">
        <f t="shared" si="7"/>
        <v/>
      </c>
      <c r="H234" s="73"/>
      <c r="I234" s="73"/>
    </row>
    <row r="235" spans="7:9">
      <c r="G235" s="14" t="str">
        <f t="shared" si="7"/>
        <v/>
      </c>
      <c r="H235" s="73"/>
      <c r="I235" s="73"/>
    </row>
    <row r="236" spans="7:9">
      <c r="G236" s="14" t="str">
        <f t="shared" si="7"/>
        <v/>
      </c>
      <c r="H236" s="73"/>
      <c r="I236" s="73"/>
    </row>
    <row r="237" spans="7:9">
      <c r="G237" s="14" t="str">
        <f t="shared" si="7"/>
        <v/>
      </c>
      <c r="H237" s="73"/>
      <c r="I237" s="73"/>
    </row>
    <row r="238" spans="7:9">
      <c r="G238" s="14" t="str">
        <f t="shared" si="7"/>
        <v/>
      </c>
      <c r="H238" s="73"/>
      <c r="I238" s="73"/>
    </row>
    <row r="239" spans="7:9">
      <c r="G239" s="14" t="str">
        <f t="shared" si="7"/>
        <v/>
      </c>
      <c r="H239" s="73"/>
      <c r="I239" s="73"/>
    </row>
    <row r="240" spans="7:9">
      <c r="G240" s="14" t="str">
        <f t="shared" si="7"/>
        <v/>
      </c>
      <c r="H240" s="73"/>
      <c r="I240" s="73"/>
    </row>
    <row r="241" spans="6:9">
      <c r="G241" s="14" t="str">
        <f t="shared" si="7"/>
        <v/>
      </c>
      <c r="H241" s="73"/>
      <c r="I241" s="73"/>
    </row>
    <row r="242" spans="6:9">
      <c r="G242" s="14" t="str">
        <f t="shared" si="7"/>
        <v/>
      </c>
      <c r="H242" s="73"/>
      <c r="I242" s="73"/>
    </row>
    <row r="243" spans="6:9">
      <c r="G243" s="14" t="str">
        <f t="shared" si="7"/>
        <v/>
      </c>
      <c r="H243" s="73"/>
      <c r="I243" s="73"/>
    </row>
    <row r="244" spans="6:9">
      <c r="G244" s="14" t="str">
        <f t="shared" si="7"/>
        <v/>
      </c>
      <c r="H244" s="73"/>
      <c r="I244" s="73"/>
    </row>
    <row r="245" spans="6:9">
      <c r="G245" s="14" t="str">
        <f t="shared" si="7"/>
        <v/>
      </c>
      <c r="H245" s="73"/>
      <c r="I245" s="73"/>
    </row>
    <row r="246" spans="6:9">
      <c r="G246" s="14" t="str">
        <f t="shared" si="7"/>
        <v/>
      </c>
      <c r="H246" s="73"/>
      <c r="I246" s="73"/>
    </row>
    <row r="247" spans="6:9">
      <c r="G247" s="14" t="str">
        <f t="shared" si="7"/>
        <v/>
      </c>
      <c r="H247" s="73"/>
      <c r="I247" s="73"/>
    </row>
    <row r="248" spans="6:9">
      <c r="G248" s="14" t="str">
        <f t="shared" si="7"/>
        <v/>
      </c>
      <c r="H248" s="73"/>
      <c r="I248" s="73"/>
    </row>
    <row r="249" spans="6:9">
      <c r="G249" s="14" t="str">
        <f t="shared" si="7"/>
        <v/>
      </c>
      <c r="H249" s="73"/>
      <c r="I249" s="73"/>
    </row>
    <row r="250" spans="6:9">
      <c r="G250" s="14" t="str">
        <f t="shared" si="7"/>
        <v/>
      </c>
      <c r="H250" s="73"/>
      <c r="I250" s="73"/>
    </row>
    <row r="251" spans="6:9">
      <c r="F251" s="28" t="s">
        <v>46</v>
      </c>
      <c r="G251" s="14" t="str">
        <f t="shared" si="7"/>
        <v/>
      </c>
      <c r="H251" s="73"/>
      <c r="I251" s="73"/>
    </row>
    <row r="252" spans="6:9">
      <c r="G252" s="14" t="str">
        <f t="shared" si="7"/>
        <v/>
      </c>
      <c r="H252" s="73"/>
      <c r="I252" s="73"/>
    </row>
    <row r="253" spans="6:9">
      <c r="G253" s="14" t="str">
        <f t="shared" si="7"/>
        <v/>
      </c>
      <c r="H253" s="73"/>
      <c r="I253" s="73"/>
    </row>
    <row r="254" spans="6:9">
      <c r="G254" s="14" t="str">
        <f t="shared" si="7"/>
        <v/>
      </c>
      <c r="H254" s="73"/>
      <c r="I254" s="73"/>
    </row>
    <row r="255" spans="6:9">
      <c r="G255" s="14" t="str">
        <f t="shared" si="7"/>
        <v/>
      </c>
      <c r="H255" s="73"/>
      <c r="I255" s="73"/>
    </row>
    <row r="256" spans="6:9">
      <c r="G256" s="14" t="str">
        <f t="shared" si="7"/>
        <v/>
      </c>
      <c r="H256" s="73"/>
      <c r="I256" s="73"/>
    </row>
    <row r="257" spans="7:9">
      <c r="G257" s="14" t="str">
        <f t="shared" si="7"/>
        <v/>
      </c>
      <c r="H257" s="73"/>
      <c r="I257" s="73"/>
    </row>
    <row r="258" spans="7:9">
      <c r="G258" s="14" t="str">
        <f t="shared" si="7"/>
        <v/>
      </c>
      <c r="H258" s="73"/>
      <c r="I258" s="73"/>
    </row>
    <row r="259" spans="7:9">
      <c r="G259" s="14" t="str">
        <f t="shared" si="7"/>
        <v/>
      </c>
      <c r="H259" s="73"/>
      <c r="I259" s="73"/>
    </row>
    <row r="260" spans="7:9">
      <c r="G260" s="14" t="str">
        <f t="shared" si="7"/>
        <v/>
      </c>
      <c r="H260" s="73"/>
      <c r="I260" s="73"/>
    </row>
    <row r="261" spans="7:9">
      <c r="G261" s="14" t="str">
        <f t="shared" si="7"/>
        <v/>
      </c>
      <c r="H261" s="73"/>
      <c r="I261" s="73"/>
    </row>
    <row r="262" spans="7:9">
      <c r="G262" s="14" t="str">
        <f t="shared" si="7"/>
        <v/>
      </c>
      <c r="H262" s="73"/>
      <c r="I262" s="73"/>
    </row>
    <row r="263" spans="7:9">
      <c r="G263" s="14" t="str">
        <f t="shared" ref="G263:G326" si="8">IF(H263&lt;&gt;"",VALUE(I263&amp;Kalenderjahr),"")</f>
        <v/>
      </c>
      <c r="H263" s="73"/>
      <c r="I263" s="73"/>
    </row>
    <row r="264" spans="7:9">
      <c r="G264" s="14" t="str">
        <f t="shared" si="8"/>
        <v/>
      </c>
      <c r="H264" s="73"/>
      <c r="I264" s="73"/>
    </row>
    <row r="265" spans="7:9">
      <c r="G265" s="14" t="str">
        <f t="shared" si="8"/>
        <v/>
      </c>
      <c r="H265" s="73"/>
      <c r="I265" s="73"/>
    </row>
    <row r="266" spans="7:9">
      <c r="G266" s="14" t="str">
        <f t="shared" si="8"/>
        <v/>
      </c>
      <c r="H266" s="73"/>
      <c r="I266" s="73"/>
    </row>
    <row r="267" spans="7:9">
      <c r="G267" s="14" t="str">
        <f t="shared" si="8"/>
        <v/>
      </c>
      <c r="H267" s="73"/>
      <c r="I267" s="73"/>
    </row>
    <row r="268" spans="7:9">
      <c r="G268" s="14" t="str">
        <f t="shared" si="8"/>
        <v/>
      </c>
      <c r="H268" s="73"/>
      <c r="I268" s="73"/>
    </row>
    <row r="269" spans="7:9">
      <c r="G269" s="14" t="str">
        <f t="shared" si="8"/>
        <v/>
      </c>
      <c r="H269" s="73"/>
      <c r="I269" s="73"/>
    </row>
    <row r="270" spans="7:9">
      <c r="G270" s="14" t="str">
        <f t="shared" si="8"/>
        <v/>
      </c>
      <c r="H270" s="73"/>
      <c r="I270" s="73"/>
    </row>
    <row r="271" spans="7:9">
      <c r="G271" s="14" t="str">
        <f t="shared" si="8"/>
        <v/>
      </c>
      <c r="H271" s="73"/>
      <c r="I271" s="73"/>
    </row>
    <row r="272" spans="7:9">
      <c r="G272" s="14" t="str">
        <f t="shared" si="8"/>
        <v/>
      </c>
      <c r="H272" s="73"/>
      <c r="I272" s="73"/>
    </row>
    <row r="273" spans="6:9">
      <c r="G273" s="14" t="str">
        <f t="shared" si="8"/>
        <v/>
      </c>
      <c r="H273" s="73"/>
      <c r="I273" s="73"/>
    </row>
    <row r="274" spans="6:9">
      <c r="G274" s="14" t="str">
        <f t="shared" si="8"/>
        <v/>
      </c>
      <c r="H274" s="73"/>
      <c r="I274" s="73"/>
    </row>
    <row r="275" spans="6:9">
      <c r="G275" s="14" t="str">
        <f t="shared" si="8"/>
        <v/>
      </c>
      <c r="H275" s="73"/>
      <c r="I275" s="73"/>
    </row>
    <row r="276" spans="6:9">
      <c r="G276" s="14" t="str">
        <f t="shared" si="8"/>
        <v/>
      </c>
      <c r="H276" s="73"/>
      <c r="I276" s="73"/>
    </row>
    <row r="277" spans="6:9">
      <c r="G277" s="14" t="str">
        <f t="shared" si="8"/>
        <v/>
      </c>
      <c r="H277" s="73"/>
      <c r="I277" s="73"/>
    </row>
    <row r="278" spans="6:9">
      <c r="G278" s="14" t="str">
        <f t="shared" si="8"/>
        <v/>
      </c>
      <c r="H278" s="73"/>
      <c r="I278" s="73"/>
    </row>
    <row r="279" spans="6:9">
      <c r="G279" s="14" t="str">
        <f t="shared" si="8"/>
        <v/>
      </c>
      <c r="H279" s="73"/>
      <c r="I279" s="73"/>
    </row>
    <row r="280" spans="6:9">
      <c r="G280" s="14" t="str">
        <f t="shared" si="8"/>
        <v/>
      </c>
      <c r="H280" s="73"/>
      <c r="I280" s="73"/>
    </row>
    <row r="281" spans="6:9">
      <c r="F281" s="28" t="s">
        <v>47</v>
      </c>
      <c r="G281" s="14" t="str">
        <f t="shared" si="8"/>
        <v/>
      </c>
      <c r="H281" s="73"/>
      <c r="I281" s="73"/>
    </row>
    <row r="282" spans="6:9">
      <c r="G282" s="14" t="str">
        <f t="shared" si="8"/>
        <v/>
      </c>
      <c r="H282" s="73"/>
      <c r="I282" s="73"/>
    </row>
    <row r="283" spans="6:9">
      <c r="G283" s="14" t="str">
        <f t="shared" si="8"/>
        <v/>
      </c>
      <c r="H283" s="73"/>
      <c r="I283" s="73"/>
    </row>
    <row r="284" spans="6:9">
      <c r="G284" s="14" t="str">
        <f t="shared" si="8"/>
        <v/>
      </c>
      <c r="H284" s="73"/>
      <c r="I284" s="73"/>
    </row>
    <row r="285" spans="6:9">
      <c r="G285" s="14" t="str">
        <f t="shared" si="8"/>
        <v/>
      </c>
      <c r="H285" s="73"/>
      <c r="I285" s="73"/>
    </row>
    <row r="286" spans="6:9">
      <c r="G286" s="14" t="str">
        <f t="shared" si="8"/>
        <v/>
      </c>
      <c r="H286" s="73"/>
      <c r="I286" s="73"/>
    </row>
    <row r="287" spans="6:9">
      <c r="G287" s="14" t="str">
        <f t="shared" si="8"/>
        <v/>
      </c>
      <c r="H287" s="73"/>
      <c r="I287" s="73"/>
    </row>
    <row r="288" spans="6:9">
      <c r="G288" s="14" t="str">
        <f t="shared" si="8"/>
        <v/>
      </c>
      <c r="H288" s="73"/>
      <c r="I288" s="73"/>
    </row>
    <row r="289" spans="7:9">
      <c r="G289" s="14" t="str">
        <f t="shared" si="8"/>
        <v/>
      </c>
      <c r="H289" s="73"/>
      <c r="I289" s="73"/>
    </row>
    <row r="290" spans="7:9">
      <c r="G290" s="14" t="str">
        <f t="shared" si="8"/>
        <v/>
      </c>
      <c r="H290" s="73"/>
      <c r="I290" s="73"/>
    </row>
    <row r="291" spans="7:9">
      <c r="G291" s="14" t="str">
        <f t="shared" si="8"/>
        <v/>
      </c>
      <c r="H291" s="73"/>
      <c r="I291" s="73"/>
    </row>
    <row r="292" spans="7:9">
      <c r="G292" s="14" t="str">
        <f t="shared" si="8"/>
        <v/>
      </c>
      <c r="H292" s="73"/>
      <c r="I292" s="73"/>
    </row>
    <row r="293" spans="7:9">
      <c r="G293" s="14" t="str">
        <f t="shared" si="8"/>
        <v/>
      </c>
      <c r="H293" s="73"/>
      <c r="I293" s="73"/>
    </row>
    <row r="294" spans="7:9">
      <c r="G294" s="14" t="str">
        <f t="shared" si="8"/>
        <v/>
      </c>
      <c r="H294" s="73"/>
      <c r="I294" s="73"/>
    </row>
    <row r="295" spans="7:9">
      <c r="G295" s="14" t="str">
        <f t="shared" si="8"/>
        <v/>
      </c>
      <c r="H295" s="73"/>
      <c r="I295" s="73"/>
    </row>
    <row r="296" spans="7:9">
      <c r="G296" s="14" t="str">
        <f t="shared" si="8"/>
        <v/>
      </c>
      <c r="H296" s="73"/>
      <c r="I296" s="73"/>
    </row>
    <row r="297" spans="7:9">
      <c r="G297" s="14" t="str">
        <f t="shared" si="8"/>
        <v/>
      </c>
      <c r="H297" s="73"/>
      <c r="I297" s="73"/>
    </row>
    <row r="298" spans="7:9">
      <c r="G298" s="14" t="str">
        <f t="shared" si="8"/>
        <v/>
      </c>
      <c r="H298" s="73"/>
      <c r="I298" s="73"/>
    </row>
    <row r="299" spans="7:9">
      <c r="G299" s="14" t="str">
        <f t="shared" si="8"/>
        <v/>
      </c>
      <c r="H299" s="73"/>
      <c r="I299" s="73"/>
    </row>
    <row r="300" spans="7:9">
      <c r="G300" s="14" t="str">
        <f t="shared" si="8"/>
        <v/>
      </c>
      <c r="H300" s="73"/>
      <c r="I300" s="73"/>
    </row>
    <row r="301" spans="7:9">
      <c r="G301" s="14" t="str">
        <f t="shared" si="8"/>
        <v/>
      </c>
      <c r="H301" s="73"/>
      <c r="I301" s="73"/>
    </row>
    <row r="302" spans="7:9">
      <c r="G302" s="14" t="str">
        <f t="shared" si="8"/>
        <v/>
      </c>
      <c r="H302" s="73"/>
      <c r="I302" s="73"/>
    </row>
    <row r="303" spans="7:9">
      <c r="G303" s="14" t="str">
        <f t="shared" si="8"/>
        <v/>
      </c>
      <c r="H303" s="73"/>
      <c r="I303" s="73"/>
    </row>
    <row r="304" spans="7:9">
      <c r="G304" s="14" t="str">
        <f t="shared" si="8"/>
        <v/>
      </c>
      <c r="H304" s="73"/>
      <c r="I304" s="73"/>
    </row>
    <row r="305" spans="6:9">
      <c r="G305" s="14" t="str">
        <f t="shared" si="8"/>
        <v/>
      </c>
      <c r="H305" s="73"/>
      <c r="I305" s="73"/>
    </row>
    <row r="306" spans="6:9">
      <c r="G306" s="14" t="str">
        <f t="shared" si="8"/>
        <v/>
      </c>
      <c r="H306" s="73"/>
      <c r="I306" s="73"/>
    </row>
    <row r="307" spans="6:9">
      <c r="G307" s="14" t="str">
        <f t="shared" si="8"/>
        <v/>
      </c>
      <c r="H307" s="73"/>
      <c r="I307" s="73"/>
    </row>
    <row r="308" spans="6:9">
      <c r="G308" s="14" t="str">
        <f t="shared" si="8"/>
        <v/>
      </c>
      <c r="H308" s="73"/>
      <c r="I308" s="73"/>
    </row>
    <row r="309" spans="6:9">
      <c r="G309" s="14" t="str">
        <f t="shared" si="8"/>
        <v/>
      </c>
      <c r="H309" s="73"/>
      <c r="I309" s="73"/>
    </row>
    <row r="310" spans="6:9">
      <c r="G310" s="14" t="str">
        <f t="shared" si="8"/>
        <v/>
      </c>
      <c r="H310" s="73"/>
      <c r="I310" s="73"/>
    </row>
    <row r="311" spans="6:9">
      <c r="G311" s="14" t="str">
        <f t="shared" si="8"/>
        <v/>
      </c>
      <c r="H311" s="73"/>
      <c r="I311" s="73"/>
    </row>
    <row r="312" spans="6:9">
      <c r="F312" s="28" t="s">
        <v>48</v>
      </c>
      <c r="G312" s="14" t="str">
        <f t="shared" si="8"/>
        <v/>
      </c>
      <c r="H312" s="73"/>
      <c r="I312" s="73"/>
    </row>
    <row r="313" spans="6:9">
      <c r="G313" s="14" t="str">
        <f t="shared" si="8"/>
        <v/>
      </c>
      <c r="H313" s="73"/>
      <c r="I313" s="73"/>
    </row>
    <row r="314" spans="6:9">
      <c r="G314" s="14" t="str">
        <f t="shared" si="8"/>
        <v/>
      </c>
      <c r="H314" s="73"/>
      <c r="I314" s="73"/>
    </row>
    <row r="315" spans="6:9">
      <c r="G315" s="14" t="str">
        <f t="shared" si="8"/>
        <v/>
      </c>
      <c r="H315" s="73"/>
      <c r="I315" s="73"/>
    </row>
    <row r="316" spans="6:9">
      <c r="G316" s="14" t="str">
        <f t="shared" si="8"/>
        <v/>
      </c>
      <c r="H316" s="73"/>
      <c r="I316" s="73"/>
    </row>
    <row r="317" spans="6:9">
      <c r="G317" s="14" t="str">
        <f t="shared" si="8"/>
        <v/>
      </c>
      <c r="H317" s="73"/>
      <c r="I317" s="73"/>
    </row>
    <row r="318" spans="6:9">
      <c r="G318" s="14" t="str">
        <f t="shared" si="8"/>
        <v/>
      </c>
      <c r="H318" s="73"/>
      <c r="I318" s="73"/>
    </row>
    <row r="319" spans="6:9">
      <c r="G319" s="14" t="str">
        <f t="shared" si="8"/>
        <v/>
      </c>
      <c r="H319" s="73"/>
      <c r="I319" s="73"/>
    </row>
    <row r="320" spans="6:9">
      <c r="G320" s="14" t="str">
        <f t="shared" si="8"/>
        <v/>
      </c>
      <c r="H320" s="73"/>
      <c r="I320" s="73"/>
    </row>
    <row r="321" spans="7:9">
      <c r="G321" s="14" t="str">
        <f t="shared" si="8"/>
        <v/>
      </c>
      <c r="H321" s="73"/>
      <c r="I321" s="73"/>
    </row>
    <row r="322" spans="7:9">
      <c r="G322" s="14" t="str">
        <f t="shared" si="8"/>
        <v/>
      </c>
      <c r="H322" s="73"/>
      <c r="I322" s="73"/>
    </row>
    <row r="323" spans="7:9">
      <c r="G323" s="14" t="str">
        <f t="shared" si="8"/>
        <v/>
      </c>
      <c r="H323" s="73"/>
      <c r="I323" s="73"/>
    </row>
    <row r="324" spans="7:9">
      <c r="G324" s="14" t="str">
        <f t="shared" si="8"/>
        <v/>
      </c>
      <c r="H324" s="73"/>
      <c r="I324" s="73"/>
    </row>
    <row r="325" spans="7:9">
      <c r="G325" s="14" t="str">
        <f t="shared" si="8"/>
        <v/>
      </c>
      <c r="H325" s="73"/>
      <c r="I325" s="73"/>
    </row>
    <row r="326" spans="7:9">
      <c r="G326" s="14" t="str">
        <f t="shared" si="8"/>
        <v/>
      </c>
      <c r="H326" s="73"/>
      <c r="I326" s="73"/>
    </row>
    <row r="327" spans="7:9">
      <c r="G327" s="14" t="str">
        <f t="shared" ref="G327:G372" si="9">IF(H327&lt;&gt;"",VALUE(I327&amp;Kalenderjahr),"")</f>
        <v/>
      </c>
      <c r="H327" s="73"/>
      <c r="I327" s="73"/>
    </row>
    <row r="328" spans="7:9">
      <c r="G328" s="14" t="str">
        <f t="shared" si="9"/>
        <v/>
      </c>
      <c r="H328" s="73"/>
      <c r="I328" s="73"/>
    </row>
    <row r="329" spans="7:9">
      <c r="G329" s="14" t="str">
        <f t="shared" si="9"/>
        <v/>
      </c>
      <c r="H329" s="73"/>
      <c r="I329" s="73"/>
    </row>
    <row r="330" spans="7:9">
      <c r="G330" s="14" t="str">
        <f t="shared" si="9"/>
        <v/>
      </c>
      <c r="H330" s="73"/>
      <c r="I330" s="73"/>
    </row>
    <row r="331" spans="7:9">
      <c r="G331" s="14" t="str">
        <f t="shared" si="9"/>
        <v/>
      </c>
      <c r="H331" s="73"/>
      <c r="I331" s="73"/>
    </row>
    <row r="332" spans="7:9">
      <c r="G332" s="14" t="str">
        <f t="shared" si="9"/>
        <v/>
      </c>
      <c r="H332" s="73"/>
      <c r="I332" s="73"/>
    </row>
    <row r="333" spans="7:9">
      <c r="G333" s="14" t="str">
        <f t="shared" si="9"/>
        <v/>
      </c>
      <c r="H333" s="73"/>
      <c r="I333" s="73"/>
    </row>
    <row r="334" spans="7:9">
      <c r="G334" s="14" t="str">
        <f t="shared" si="9"/>
        <v/>
      </c>
      <c r="H334" s="73"/>
      <c r="I334" s="73"/>
    </row>
    <row r="335" spans="7:9">
      <c r="G335" s="14" t="str">
        <f t="shared" si="9"/>
        <v/>
      </c>
      <c r="H335" s="73"/>
      <c r="I335" s="73"/>
    </row>
    <row r="336" spans="7:9">
      <c r="G336" s="14" t="str">
        <f t="shared" si="9"/>
        <v/>
      </c>
      <c r="H336" s="73"/>
      <c r="I336" s="73"/>
    </row>
    <row r="337" spans="6:9">
      <c r="G337" s="14" t="str">
        <f t="shared" si="9"/>
        <v/>
      </c>
      <c r="H337" s="73"/>
      <c r="I337" s="73"/>
    </row>
    <row r="338" spans="6:9">
      <c r="G338" s="14" t="str">
        <f t="shared" si="9"/>
        <v/>
      </c>
      <c r="H338" s="73"/>
      <c r="I338" s="73"/>
    </row>
    <row r="339" spans="6:9">
      <c r="G339" s="14" t="str">
        <f t="shared" si="9"/>
        <v/>
      </c>
      <c r="H339" s="73"/>
      <c r="I339" s="73"/>
    </row>
    <row r="340" spans="6:9">
      <c r="G340" s="14" t="str">
        <f t="shared" si="9"/>
        <v/>
      </c>
      <c r="H340" s="73"/>
      <c r="I340" s="73"/>
    </row>
    <row r="341" spans="6:9">
      <c r="G341" s="14" t="str">
        <f t="shared" si="9"/>
        <v/>
      </c>
      <c r="H341" s="73"/>
      <c r="I341" s="73"/>
    </row>
    <row r="342" spans="6:9">
      <c r="F342" s="28" t="s">
        <v>49</v>
      </c>
      <c r="G342" s="14" t="str">
        <f t="shared" si="9"/>
        <v/>
      </c>
      <c r="H342" s="73"/>
      <c r="I342" s="73"/>
    </row>
    <row r="343" spans="6:9">
      <c r="G343" s="14" t="str">
        <f t="shared" si="9"/>
        <v/>
      </c>
      <c r="H343" s="73"/>
      <c r="I343" s="73"/>
    </row>
    <row r="344" spans="6:9">
      <c r="G344" s="14" t="str">
        <f t="shared" si="9"/>
        <v/>
      </c>
      <c r="H344" s="73"/>
      <c r="I344" s="73"/>
    </row>
    <row r="345" spans="6:9">
      <c r="G345" s="14" t="str">
        <f t="shared" si="9"/>
        <v/>
      </c>
      <c r="H345" s="73"/>
      <c r="I345" s="73"/>
    </row>
    <row r="346" spans="6:9">
      <c r="G346" s="14" t="str">
        <f t="shared" si="9"/>
        <v/>
      </c>
      <c r="H346" s="73"/>
      <c r="I346" s="73"/>
    </row>
    <row r="347" spans="6:9">
      <c r="G347" s="14" t="str">
        <f t="shared" si="9"/>
        <v/>
      </c>
      <c r="H347" s="73"/>
      <c r="I347" s="73"/>
    </row>
    <row r="348" spans="6:9">
      <c r="G348" s="14" t="str">
        <f t="shared" si="9"/>
        <v/>
      </c>
      <c r="H348" s="73"/>
      <c r="I348" s="73"/>
    </row>
    <row r="349" spans="6:9">
      <c r="G349" s="14" t="str">
        <f t="shared" si="9"/>
        <v/>
      </c>
      <c r="H349" s="73"/>
      <c r="I349" s="73"/>
    </row>
    <row r="350" spans="6:9">
      <c r="G350" s="14" t="str">
        <f t="shared" si="9"/>
        <v/>
      </c>
      <c r="H350" s="73"/>
      <c r="I350" s="73"/>
    </row>
    <row r="351" spans="6:9">
      <c r="G351" s="14" t="str">
        <f t="shared" si="9"/>
        <v/>
      </c>
      <c r="H351" s="73"/>
      <c r="I351" s="73"/>
    </row>
    <row r="352" spans="6:9">
      <c r="G352" s="14" t="str">
        <f t="shared" si="9"/>
        <v/>
      </c>
      <c r="H352" s="73"/>
      <c r="I352" s="73"/>
    </row>
    <row r="353" spans="7:9">
      <c r="G353" s="14" t="str">
        <f t="shared" si="9"/>
        <v/>
      </c>
      <c r="H353" s="73"/>
      <c r="I353" s="73"/>
    </row>
    <row r="354" spans="7:9">
      <c r="G354" s="14" t="str">
        <f t="shared" si="9"/>
        <v/>
      </c>
      <c r="H354" s="73"/>
      <c r="I354" s="73"/>
    </row>
    <row r="355" spans="7:9">
      <c r="G355" s="14" t="str">
        <f t="shared" si="9"/>
        <v/>
      </c>
      <c r="H355" s="73"/>
      <c r="I355" s="73"/>
    </row>
    <row r="356" spans="7:9">
      <c r="G356" s="14" t="str">
        <f t="shared" si="9"/>
        <v/>
      </c>
      <c r="H356" s="73"/>
      <c r="I356" s="73"/>
    </row>
    <row r="357" spans="7:9">
      <c r="G357" s="14" t="str">
        <f t="shared" si="9"/>
        <v/>
      </c>
      <c r="H357" s="73"/>
      <c r="I357" s="73"/>
    </row>
    <row r="358" spans="7:9">
      <c r="G358" s="14" t="str">
        <f t="shared" si="9"/>
        <v/>
      </c>
      <c r="H358" s="73"/>
      <c r="I358" s="73"/>
    </row>
    <row r="359" spans="7:9">
      <c r="G359" s="14" t="str">
        <f t="shared" si="9"/>
        <v/>
      </c>
      <c r="H359" s="73"/>
      <c r="I359" s="73"/>
    </row>
    <row r="360" spans="7:9">
      <c r="G360" s="14" t="str">
        <f t="shared" si="9"/>
        <v/>
      </c>
      <c r="H360" s="73"/>
      <c r="I360" s="73"/>
    </row>
    <row r="361" spans="7:9">
      <c r="G361" s="14" t="str">
        <f t="shared" si="9"/>
        <v/>
      </c>
      <c r="H361" s="73"/>
      <c r="I361" s="73"/>
    </row>
    <row r="362" spans="7:9">
      <c r="G362" s="14" t="str">
        <f t="shared" si="9"/>
        <v/>
      </c>
      <c r="H362" s="73"/>
      <c r="I362" s="73"/>
    </row>
    <row r="363" spans="7:9">
      <c r="G363" s="14" t="str">
        <f t="shared" si="9"/>
        <v/>
      </c>
      <c r="H363" s="73"/>
      <c r="I363" s="73"/>
    </row>
    <row r="364" spans="7:9">
      <c r="G364" s="14" t="str">
        <f t="shared" si="9"/>
        <v/>
      </c>
      <c r="H364" s="73"/>
      <c r="I364" s="73"/>
    </row>
    <row r="365" spans="7:9">
      <c r="G365" s="14" t="str">
        <f t="shared" si="9"/>
        <v/>
      </c>
      <c r="H365" s="73"/>
      <c r="I365" s="73"/>
    </row>
    <row r="366" spans="7:9">
      <c r="G366" s="14" t="str">
        <f t="shared" si="9"/>
        <v/>
      </c>
      <c r="H366" s="73"/>
      <c r="I366" s="73"/>
    </row>
    <row r="367" spans="7:9">
      <c r="G367" s="14" t="str">
        <f t="shared" si="9"/>
        <v/>
      </c>
      <c r="H367" s="73"/>
      <c r="I367" s="73"/>
    </row>
    <row r="368" spans="7:9">
      <c r="G368" s="14" t="str">
        <f t="shared" si="9"/>
        <v/>
      </c>
      <c r="H368" s="73"/>
      <c r="I368" s="73"/>
    </row>
    <row r="369" spans="7:9">
      <c r="G369" s="14" t="str">
        <f t="shared" si="9"/>
        <v/>
      </c>
      <c r="H369" s="73"/>
      <c r="I369" s="73"/>
    </row>
    <row r="370" spans="7:9">
      <c r="G370" s="14" t="str">
        <f t="shared" si="9"/>
        <v/>
      </c>
      <c r="H370" s="73"/>
      <c r="I370" s="73"/>
    </row>
    <row r="371" spans="7:9">
      <c r="G371" s="14" t="str">
        <f t="shared" si="9"/>
        <v/>
      </c>
      <c r="H371" s="73"/>
      <c r="I371" s="73"/>
    </row>
    <row r="372" spans="7:9">
      <c r="G372" s="14" t="str">
        <f t="shared" si="9"/>
        <v/>
      </c>
      <c r="H372" s="73"/>
      <c r="I372" s="73"/>
    </row>
  </sheetData>
  <sheetProtection algorithmName="SHA-512" hashValue="74loLzSaRJ7ag9elqkOfH0keF85oIVqWiFJC4JLL8WS+Y5d2ML7YBlYjtkb4WxutTZhMC3emvM6RCjdXT2+Y7g==" saltValue="uVefT5m7k3B4o5wzUhUSXA==" spinCount="100000" sheet="1" objects="1" scenarios="1"/>
  <mergeCells count="7">
    <mergeCell ref="E23:E38"/>
    <mergeCell ref="E39:E46"/>
    <mergeCell ref="B4:D4"/>
    <mergeCell ref="G5:I5"/>
    <mergeCell ref="B5:D5"/>
    <mergeCell ref="G4:I4"/>
    <mergeCell ref="E7:E22"/>
  </mergeCells>
  <pageMargins left="0.7" right="0.7" top="0.78740157499999996" bottom="0.78740157499999996"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0C24-4543-46F3-AABC-2D564999CED4}">
  <dimension ref="B4:S24"/>
  <sheetViews>
    <sheetView showGridLines="0" workbookViewId="0">
      <selection activeCell="C5" sqref="C5"/>
    </sheetView>
  </sheetViews>
  <sheetFormatPr baseColWidth="10" defaultRowHeight="15"/>
  <cols>
    <col min="3" max="3" width="19.5703125" bestFit="1" customWidth="1"/>
    <col min="12" max="12" width="19.5703125" customWidth="1"/>
  </cols>
  <sheetData>
    <row r="4" spans="2:19">
      <c r="C4" s="49" t="s">
        <v>80</v>
      </c>
      <c r="L4" s="49" t="s">
        <v>112</v>
      </c>
    </row>
    <row r="5" spans="2:19">
      <c r="B5" s="50">
        <v>1</v>
      </c>
      <c r="C5" s="97" t="s">
        <v>60</v>
      </c>
      <c r="D5" s="32" t="s">
        <v>81</v>
      </c>
      <c r="E5" s="33"/>
      <c r="F5" s="33"/>
      <c r="G5" s="33"/>
      <c r="H5" s="33"/>
      <c r="I5" s="33"/>
      <c r="J5" s="33"/>
      <c r="K5" s="50">
        <v>1</v>
      </c>
      <c r="L5" s="97" t="s">
        <v>126</v>
      </c>
      <c r="M5" s="32" t="s">
        <v>113</v>
      </c>
      <c r="N5" s="33"/>
      <c r="O5" s="33"/>
      <c r="P5" s="33"/>
      <c r="Q5" s="33"/>
      <c r="R5" s="33"/>
      <c r="S5" s="33"/>
    </row>
    <row r="6" spans="2:19">
      <c r="B6" s="50">
        <v>2</v>
      </c>
      <c r="C6" s="97" t="s">
        <v>61</v>
      </c>
      <c r="D6" s="32" t="s">
        <v>115</v>
      </c>
      <c r="E6" s="33"/>
      <c r="F6" s="33"/>
      <c r="G6" s="33"/>
      <c r="H6" s="33"/>
      <c r="I6" s="33"/>
      <c r="J6" s="33"/>
      <c r="K6" s="50">
        <v>2</v>
      </c>
      <c r="L6" s="97" t="s">
        <v>69</v>
      </c>
      <c r="M6" s="32" t="s">
        <v>114</v>
      </c>
      <c r="N6" s="33"/>
      <c r="O6" s="33"/>
      <c r="P6" s="33"/>
      <c r="Q6" s="33"/>
      <c r="R6" s="33"/>
      <c r="S6" s="33"/>
    </row>
    <row r="7" spans="2:19">
      <c r="B7" s="50">
        <v>3</v>
      </c>
      <c r="C7" s="97" t="s">
        <v>62</v>
      </c>
      <c r="K7" s="50">
        <v>3</v>
      </c>
      <c r="L7" s="97" t="s">
        <v>70</v>
      </c>
    </row>
    <row r="8" spans="2:19">
      <c r="B8" s="50">
        <v>4</v>
      </c>
      <c r="C8" s="97" t="s">
        <v>63</v>
      </c>
      <c r="K8" s="50">
        <v>4</v>
      </c>
      <c r="L8" s="97" t="s">
        <v>71</v>
      </c>
    </row>
    <row r="9" spans="2:19">
      <c r="B9" s="50">
        <v>5</v>
      </c>
      <c r="C9" s="97" t="s">
        <v>64</v>
      </c>
      <c r="K9" s="50">
        <v>5</v>
      </c>
      <c r="L9" s="97" t="s">
        <v>72</v>
      </c>
    </row>
    <row r="10" spans="2:19">
      <c r="B10" s="50">
        <v>6</v>
      </c>
      <c r="C10" s="97">
        <v>6</v>
      </c>
      <c r="K10" s="50">
        <v>6</v>
      </c>
      <c r="L10" s="97" t="s">
        <v>73</v>
      </c>
    </row>
    <row r="11" spans="2:19">
      <c r="B11" s="50">
        <v>7</v>
      </c>
      <c r="C11" s="97">
        <v>7</v>
      </c>
      <c r="F11" s="78" t="s">
        <v>116</v>
      </c>
      <c r="G11" s="77"/>
      <c r="H11" s="77"/>
      <c r="I11" s="77"/>
      <c r="J11" s="77"/>
      <c r="K11" s="50">
        <v>7</v>
      </c>
      <c r="L11" s="97" t="s">
        <v>74</v>
      </c>
    </row>
    <row r="12" spans="2:19">
      <c r="B12" s="50">
        <v>8</v>
      </c>
      <c r="C12" s="97">
        <v>8</v>
      </c>
      <c r="F12" s="79" t="s">
        <v>117</v>
      </c>
      <c r="G12" s="77"/>
      <c r="H12" s="77"/>
      <c r="I12" s="77"/>
      <c r="J12" s="77"/>
      <c r="K12" s="50">
        <v>8</v>
      </c>
      <c r="L12" s="97" t="s">
        <v>75</v>
      </c>
    </row>
    <row r="13" spans="2:19">
      <c r="B13" s="50">
        <v>9</v>
      </c>
      <c r="C13" s="97">
        <v>9</v>
      </c>
      <c r="F13" s="79" t="s">
        <v>122</v>
      </c>
      <c r="G13" s="77"/>
      <c r="H13" s="77"/>
      <c r="I13" s="77"/>
      <c r="J13" s="77"/>
      <c r="K13" s="50">
        <v>9</v>
      </c>
      <c r="L13" s="97" t="s">
        <v>76</v>
      </c>
    </row>
    <row r="14" spans="2:19">
      <c r="B14" s="50">
        <v>10</v>
      </c>
      <c r="C14" s="97">
        <v>10</v>
      </c>
      <c r="F14" s="79" t="s">
        <v>121</v>
      </c>
      <c r="G14" s="77"/>
      <c r="H14" s="77"/>
      <c r="I14" s="77"/>
      <c r="J14" s="77"/>
      <c r="K14" s="50">
        <v>10</v>
      </c>
      <c r="L14" s="97" t="s">
        <v>77</v>
      </c>
    </row>
    <row r="15" spans="2:19">
      <c r="B15" s="50">
        <v>11</v>
      </c>
      <c r="C15" s="97">
        <v>11</v>
      </c>
      <c r="F15" s="79" t="s">
        <v>118</v>
      </c>
      <c r="G15" s="77"/>
      <c r="H15" s="77"/>
      <c r="I15" s="77"/>
      <c r="J15" s="77"/>
      <c r="L15" s="76"/>
    </row>
    <row r="16" spans="2:19">
      <c r="B16" s="50">
        <v>12</v>
      </c>
      <c r="C16" s="97">
        <v>12</v>
      </c>
      <c r="F16" s="79" t="s">
        <v>119</v>
      </c>
      <c r="G16" s="77"/>
      <c r="H16" s="77"/>
      <c r="I16" s="77"/>
      <c r="J16" s="77"/>
      <c r="L16" s="5"/>
    </row>
    <row r="17" spans="2:12">
      <c r="B17" s="50">
        <v>13</v>
      </c>
      <c r="C17" s="97">
        <v>13</v>
      </c>
      <c r="F17" s="79" t="s">
        <v>120</v>
      </c>
      <c r="G17" s="77"/>
      <c r="H17" s="77"/>
      <c r="I17" s="77"/>
      <c r="J17" s="77"/>
      <c r="L17" s="5"/>
    </row>
    <row r="18" spans="2:12">
      <c r="B18" s="50">
        <v>14</v>
      </c>
      <c r="C18" s="97">
        <v>14</v>
      </c>
      <c r="F18" s="79"/>
      <c r="G18" s="77"/>
      <c r="H18" s="77"/>
      <c r="I18" s="77"/>
      <c r="J18" s="77"/>
      <c r="L18" s="5"/>
    </row>
    <row r="19" spans="2:12">
      <c r="B19" s="50">
        <v>15</v>
      </c>
      <c r="C19" s="97">
        <v>15</v>
      </c>
      <c r="F19" s="79" t="s">
        <v>123</v>
      </c>
      <c r="G19" s="77"/>
      <c r="H19" s="77"/>
      <c r="I19" s="77"/>
      <c r="J19" s="77"/>
      <c r="L19" s="5"/>
    </row>
    <row r="20" spans="2:12">
      <c r="B20" s="50">
        <v>16</v>
      </c>
      <c r="C20" s="97">
        <v>16</v>
      </c>
      <c r="F20" s="79" t="s">
        <v>124</v>
      </c>
      <c r="G20" s="77"/>
      <c r="H20" s="77"/>
      <c r="I20" s="77"/>
      <c r="J20" s="77"/>
      <c r="L20" s="5"/>
    </row>
    <row r="21" spans="2:12">
      <c r="B21" s="50">
        <v>17</v>
      </c>
      <c r="C21" s="97">
        <v>17</v>
      </c>
      <c r="F21" s="79" t="s">
        <v>125</v>
      </c>
      <c r="G21" s="77"/>
      <c r="H21" s="77"/>
      <c r="I21" s="77"/>
      <c r="J21" s="77"/>
      <c r="L21" s="5"/>
    </row>
    <row r="22" spans="2:12">
      <c r="B22" s="50">
        <v>18</v>
      </c>
      <c r="C22" s="97">
        <v>18</v>
      </c>
      <c r="L22" s="5"/>
    </row>
    <row r="23" spans="2:12">
      <c r="B23" s="50">
        <v>19</v>
      </c>
      <c r="C23" s="97">
        <v>19</v>
      </c>
      <c r="L23" s="5"/>
    </row>
    <row r="24" spans="2:12">
      <c r="B24" s="50">
        <v>20</v>
      </c>
      <c r="C24" s="97">
        <v>20</v>
      </c>
      <c r="L24" s="5"/>
    </row>
  </sheetData>
  <sheetProtection algorithmName="SHA-512" hashValue="uusIH9zAzHMm7BHs9DbP8Cj5tkTPhWFQbslBav5c7wCRbv6E/elhNjIGbn7vSO/4S0m9VE7/SgXE05sYhzZM4Q==" saltValue="D1quyr13r8lr5F6/mVJgag==" spinCount="100000" sheet="1" objects="1" scenarios="1"/>
  <phoneticPr fontId="37" type="noConversion"/>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DFFD3-6F1C-470E-94B6-57CB881B2D90}">
  <dimension ref="A1:E68"/>
  <sheetViews>
    <sheetView showGridLines="0" workbookViewId="0">
      <selection activeCell="A4" sqref="A4"/>
    </sheetView>
  </sheetViews>
  <sheetFormatPr baseColWidth="10" defaultColWidth="0" defaultRowHeight="15" customHeight="1" zeroHeight="1"/>
  <cols>
    <col min="1" max="1" width="75.7109375" customWidth="1"/>
    <col min="2" max="2" width="11.42578125" customWidth="1"/>
    <col min="3" max="3" width="44" customWidth="1"/>
    <col min="4" max="16384" width="11.42578125" hidden="1"/>
  </cols>
  <sheetData>
    <row r="1" spans="1:3" ht="20.25">
      <c r="A1" s="51" t="s">
        <v>95</v>
      </c>
      <c r="C1" s="52"/>
    </row>
    <row r="2" spans="1:3">
      <c r="A2" s="53" t="s">
        <v>157</v>
      </c>
    </row>
    <row r="3" spans="1:3" ht="25.5" customHeight="1">
      <c r="A3" s="120"/>
      <c r="B3" s="120"/>
      <c r="C3" s="120"/>
    </row>
    <row r="4" spans="1:3">
      <c r="A4" s="54" t="s">
        <v>82</v>
      </c>
      <c r="B4" s="55"/>
      <c r="C4" s="55"/>
    </row>
    <row r="5" spans="1:3" ht="71.25">
      <c r="A5" s="56" t="s">
        <v>96</v>
      </c>
    </row>
    <row r="6" spans="1:3">
      <c r="B6" s="57"/>
    </row>
    <row r="7" spans="1:3">
      <c r="A7" s="54" t="s">
        <v>83</v>
      </c>
      <c r="B7" s="55"/>
      <c r="C7" s="55"/>
    </row>
    <row r="8" spans="1:3" ht="99.75">
      <c r="A8" s="56" t="s">
        <v>97</v>
      </c>
    </row>
    <row r="9" spans="1:3">
      <c r="A9" s="58"/>
      <c r="B9" s="57"/>
    </row>
    <row r="10" spans="1:3">
      <c r="A10" s="54" t="s">
        <v>84</v>
      </c>
      <c r="B10" s="59"/>
      <c r="C10" s="59"/>
    </row>
    <row r="11" spans="1:3">
      <c r="A11" s="56" t="s">
        <v>98</v>
      </c>
    </row>
    <row r="12" spans="1:3">
      <c r="A12" s="56" t="s">
        <v>154</v>
      </c>
    </row>
    <row r="13" spans="1:3">
      <c r="A13" s="56" t="s">
        <v>155</v>
      </c>
      <c r="B13" s="57"/>
    </row>
    <row r="14" spans="1:3" ht="16.5" thickBot="1">
      <c r="A14" s="96" t="s">
        <v>156</v>
      </c>
      <c r="B14" s="61"/>
      <c r="C14" s="60"/>
    </row>
    <row r="15" spans="1:3" ht="15.75" thickTop="1">
      <c r="A15" s="62" t="s">
        <v>85</v>
      </c>
    </row>
    <row r="16" spans="1:3">
      <c r="A16" s="63" t="s">
        <v>86</v>
      </c>
      <c r="B16" s="64"/>
      <c r="C16" s="64"/>
    </row>
    <row r="17" spans="1:5">
      <c r="A17" s="65"/>
      <c r="B17" s="64"/>
      <c r="C17" s="64"/>
    </row>
    <row r="18" spans="1:5" s="82" customFormat="1">
      <c r="A18" s="64" t="s">
        <v>128</v>
      </c>
      <c r="B18" s="81"/>
      <c r="C18" s="81"/>
    </row>
    <row r="19" spans="1:5" s="82" customFormat="1">
      <c r="A19" s="65" t="s">
        <v>129</v>
      </c>
      <c r="B19" s="81"/>
      <c r="C19" s="81"/>
    </row>
    <row r="20" spans="1:5" s="82" customFormat="1">
      <c r="A20" s="65" t="s">
        <v>130</v>
      </c>
      <c r="B20" s="83"/>
    </row>
    <row r="21" spans="1:5" s="82" customFormat="1">
      <c r="A21" s="65" t="s">
        <v>131</v>
      </c>
      <c r="B21" s="83"/>
    </row>
    <row r="22" spans="1:5" s="82" customFormat="1">
      <c r="A22" s="84" t="s">
        <v>87</v>
      </c>
      <c r="B22" s="83"/>
    </row>
    <row r="23" spans="1:5" s="82" customFormat="1">
      <c r="A23" s="84" t="s">
        <v>88</v>
      </c>
      <c r="B23" s="83"/>
    </row>
    <row r="24" spans="1:5" s="82" customFormat="1" ht="15.75">
      <c r="A24" s="85" t="s">
        <v>132</v>
      </c>
      <c r="B24" s="83"/>
    </row>
    <row r="25" spans="1:5" s="82" customFormat="1" ht="15.75">
      <c r="A25" s="85" t="s">
        <v>133</v>
      </c>
      <c r="B25" s="83"/>
    </row>
    <row r="26" spans="1:5" s="82" customFormat="1">
      <c r="A26" s="66" t="s">
        <v>134</v>
      </c>
      <c r="B26" s="83"/>
    </row>
    <row r="27" spans="1:5" s="82" customFormat="1" ht="15.75">
      <c r="A27" s="85"/>
      <c r="B27" s="83"/>
    </row>
    <row r="28" spans="1:5" s="82" customFormat="1">
      <c r="A28" s="86"/>
      <c r="B28" s="83"/>
    </row>
    <row r="29" spans="1:5" s="82" customFormat="1">
      <c r="A29" s="87" t="s">
        <v>89</v>
      </c>
      <c r="B29" s="83"/>
    </row>
    <row r="30" spans="1:5" s="82" customFormat="1">
      <c r="A30" s="88" t="s">
        <v>135</v>
      </c>
      <c r="B30" s="89"/>
      <c r="C30" s="89"/>
      <c r="D30" s="89"/>
      <c r="E30" s="90"/>
    </row>
    <row r="31" spans="1:5" s="82" customFormat="1">
      <c r="A31" s="91" t="s">
        <v>90</v>
      </c>
      <c r="B31" s="91" t="s">
        <v>136</v>
      </c>
      <c r="C31" s="92"/>
      <c r="D31" s="92"/>
      <c r="E31" s="92"/>
    </row>
    <row r="32" spans="1:5" s="82" customFormat="1">
      <c r="A32" s="91" t="s">
        <v>137</v>
      </c>
      <c r="B32" s="91" t="s">
        <v>138</v>
      </c>
      <c r="C32" s="92"/>
      <c r="D32" s="92"/>
      <c r="E32" s="92"/>
    </row>
    <row r="33" spans="1:5" s="82" customFormat="1">
      <c r="A33" s="91" t="s">
        <v>139</v>
      </c>
      <c r="B33" s="91" t="s">
        <v>140</v>
      </c>
      <c r="C33" s="92"/>
      <c r="D33" s="92"/>
      <c r="E33" s="92"/>
    </row>
    <row r="34" spans="1:5" s="82" customFormat="1">
      <c r="A34" s="91" t="s">
        <v>91</v>
      </c>
      <c r="B34" s="91" t="s">
        <v>141</v>
      </c>
      <c r="C34" s="92"/>
      <c r="D34" s="92"/>
      <c r="E34" s="92"/>
    </row>
    <row r="35" spans="1:5" s="82" customFormat="1">
      <c r="A35" s="91" t="s">
        <v>142</v>
      </c>
      <c r="B35" s="91" t="s">
        <v>143</v>
      </c>
      <c r="C35" s="93"/>
      <c r="D35" s="92"/>
      <c r="E35" s="92"/>
    </row>
    <row r="36" spans="1:5" s="82" customFormat="1">
      <c r="A36" s="91" t="s">
        <v>92</v>
      </c>
      <c r="B36" s="91" t="s">
        <v>144</v>
      </c>
      <c r="C36" s="92"/>
      <c r="D36" s="92"/>
      <c r="E36" s="92"/>
    </row>
    <row r="37" spans="1:5" s="82" customFormat="1">
      <c r="A37" s="91" t="s">
        <v>145</v>
      </c>
      <c r="B37" s="91" t="s">
        <v>146</v>
      </c>
      <c r="C37" s="92"/>
      <c r="D37" s="92"/>
      <c r="E37" s="92"/>
    </row>
    <row r="38" spans="1:5" s="82" customFormat="1">
      <c r="A38" s="91" t="s">
        <v>147</v>
      </c>
      <c r="B38" s="91" t="s">
        <v>148</v>
      </c>
      <c r="C38" s="92"/>
      <c r="D38" s="92"/>
      <c r="E38" s="92"/>
    </row>
    <row r="39" spans="1:5" s="82" customFormat="1">
      <c r="A39" s="91" t="s">
        <v>149</v>
      </c>
      <c r="B39" s="91" t="s">
        <v>150</v>
      </c>
      <c r="C39" s="92"/>
      <c r="D39" s="92"/>
      <c r="E39" s="92"/>
    </row>
    <row r="40" spans="1:5" s="82" customFormat="1">
      <c r="A40" s="91" t="s">
        <v>151</v>
      </c>
      <c r="B40" s="91" t="s">
        <v>152</v>
      </c>
      <c r="C40" s="92"/>
      <c r="D40" s="92"/>
      <c r="E40" s="92"/>
    </row>
    <row r="41" spans="1:5" s="82" customFormat="1">
      <c r="A41" s="86"/>
    </row>
    <row r="42" spans="1:5" s="82" customFormat="1" ht="15" customHeight="1"/>
    <row r="43" spans="1:5" s="82" customFormat="1" ht="15" customHeight="1">
      <c r="A43" s="94" t="s">
        <v>93</v>
      </c>
    </row>
    <row r="44" spans="1:5" s="82" customFormat="1" ht="15" customHeight="1" thickBot="1">
      <c r="A44" s="95"/>
      <c r="B44" s="95"/>
      <c r="C44" s="95"/>
      <c r="D44" s="95"/>
      <c r="E44" s="95"/>
    </row>
    <row r="45" spans="1:5" ht="15.75" thickTop="1">
      <c r="A45" s="67" t="s">
        <v>94</v>
      </c>
    </row>
    <row r="46" spans="1:5" ht="15" customHeight="1">
      <c r="A46" s="66" t="s">
        <v>78</v>
      </c>
    </row>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sheetData>
  <sheetProtection algorithmName="SHA-512" hashValue="KhNr5pPW3ur8kZh8P/ajBgnIZ+ibIah60H0vtDnIu6Ht3KTsqwYHxy+tQUCD+BNGbLl5W2K5M3aPKvbKl9wW8w==" saltValue="o2My3ueKPmr81Wdn8QB1uQ==" spinCount="100000" sheet="1" objects="1" scenarios="1"/>
  <mergeCells count="1">
    <mergeCell ref="A3:C3"/>
  </mergeCells>
  <hyperlinks>
    <hyperlink ref="A46" r:id="rId1" xr:uid="{93E56BEC-4BD8-42BA-AE6A-33D552B77AF4}"/>
    <hyperlink ref="A16" r:id="rId2" xr:uid="{A336FEE6-846D-44AF-A8B2-4E316D7B41A6}"/>
    <hyperlink ref="A20" r:id="rId3" display="￭ FotoDoku - Erstellen Sie ihre individuellen Foto-Dokumentationen, Bautagebücher, Projektbilder-Dokus …" xr:uid="{D86553CB-9651-4A43-B092-E344E4A91247}"/>
    <hyperlink ref="A21" r:id="rId4" display="￭ Kostenkontrolle-Haushaltsbuch - So hast du deine Kosten im Griff" xr:uid="{6B490D9C-2916-49BD-BE78-4B289BBE4038}"/>
    <hyperlink ref="A22" r:id="rId5" xr:uid="{61B44AE7-6868-459C-BF09-FEAA0F35E5AC}"/>
    <hyperlink ref="A23" r:id="rId6" xr:uid="{44A89288-90D3-4603-980B-20A728521FF0}"/>
    <hyperlink ref="A24" r:id="rId7" xr:uid="{A2103DFB-F607-4FA3-896F-E9CD9BA683DF}"/>
    <hyperlink ref="A25" r:id="rId8" xr:uid="{8B5AF31A-BA26-4FDF-87D2-3D337A7ACE88}"/>
    <hyperlink ref="A19" r:id="rId9" xr:uid="{A0DF4811-8AB8-4341-9CF0-1F48B339BA2D}"/>
    <hyperlink ref="A26" r:id="rId10" xr:uid="{F74E45BC-4475-4247-BA17-6998FB94BD90}"/>
    <hyperlink ref="A18" r:id="rId11" xr:uid="{BAA20250-503D-45AF-9EC7-6098458C7D99}"/>
  </hyperlinks>
  <pageMargins left="0.7" right="0.7" top="0.78740157499999996" bottom="0.78740157499999996" header="0.3" footer="0.3"/>
  <pageSetup paperSize="9" orientation="portrait" r:id="rId12"/>
  <drawing r:id="rId1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14</vt:i4>
      </vt:variant>
    </vt:vector>
  </HeadingPairs>
  <TitlesOfParts>
    <vt:vector size="18" baseType="lpstr">
      <vt:lpstr>Ausleihübersicht</vt:lpstr>
      <vt:lpstr>Einstellungen</vt:lpstr>
      <vt:lpstr>Leihgüter</vt:lpstr>
      <vt:lpstr>Info</vt:lpstr>
      <vt:lpstr>April</vt:lpstr>
      <vt:lpstr>August</vt:lpstr>
      <vt:lpstr>Dezember</vt:lpstr>
      <vt:lpstr>Ausleihübersicht!Drucktitel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Ausleihliste</dc:title>
  <dc:subject>Ausleihliste</dc:subject>
  <dc:creator>TM</dc:creator>
  <cp:keywords>Planung</cp:keywords>
  <cp:lastModifiedBy>Timo Mutter</cp:lastModifiedBy>
  <cp:lastPrinted>2019-06-29T20:42:11Z</cp:lastPrinted>
  <dcterms:created xsi:type="dcterms:W3CDTF">2016-12-05T19:27:56Z</dcterms:created>
  <dcterms:modified xsi:type="dcterms:W3CDTF">2024-09-03T14:42:54Z</dcterms:modified>
  <cp:category>Planung</cp:category>
  <cp:contentStatus>Version 1.0</cp:contentStatus>
  <dc:language>deutsch</dc:language>
  <cp:version>1.2</cp:version>
</cp:coreProperties>
</file>