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TM\Downloads\"/>
    </mc:Choice>
  </mc:AlternateContent>
  <xr:revisionPtr revIDLastSave="0" documentId="13_ncr:1_{47EB982C-F53C-4B6A-9F9B-3E4B19CB4231}" xr6:coauthVersionLast="47" xr6:coauthVersionMax="47" xr10:uidLastSave="{00000000-0000-0000-0000-000000000000}"/>
  <bookViews>
    <workbookView xWindow="-120" yWindow="-120" windowWidth="38640" windowHeight="21240" xr2:uid="{00000000-000D-0000-FFFF-FFFF00000000}"/>
  </bookViews>
  <sheets>
    <sheet name="Arbeitszeiterfassung" sheetId="5" r:id="rId1"/>
    <sheet name="Stammdaten" sheetId="3" r:id="rId2"/>
    <sheet name="Info" sheetId="6" r:id="rId3"/>
  </sheets>
  <externalReferences>
    <externalReference r:id="rId4"/>
    <externalReference r:id="rId5"/>
  </externalReferences>
  <definedNames>
    <definedName name="_xlnm.Print_Area" localSheetId="0">Arbeitszeiterfassung!$A$1:$W$67</definedName>
    <definedName name="Kalenderjahr" localSheetId="2">[1]Einstellungen!$C$2</definedName>
    <definedName name="Kalenderjahr">[2]Feiertagskalender!$A$1</definedName>
    <definedName name="Tabelle_Feiertage">#REF!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4" i="5" l="1"/>
  <c r="L64" i="5"/>
  <c r="F64" i="5"/>
  <c r="D64" i="5"/>
  <c r="V33" i="5"/>
  <c r="T33" i="5"/>
  <c r="A65" i="5"/>
  <c r="A5" i="5" l="1"/>
  <c r="A9" i="5" s="1"/>
  <c r="A13" i="5" s="1"/>
  <c r="A17" i="5" l="1"/>
  <c r="T63" i="5"/>
  <c r="V63" i="5" s="1"/>
  <c r="T62" i="5"/>
  <c r="V62" i="5" s="1"/>
  <c r="T61" i="5"/>
  <c r="T60" i="5"/>
  <c r="V60" i="5" s="1"/>
  <c r="T59" i="5"/>
  <c r="V59" i="5" s="1"/>
  <c r="T58" i="5"/>
  <c r="V58" i="5" s="1"/>
  <c r="T57" i="5"/>
  <c r="V57" i="5" s="1"/>
  <c r="T56" i="5"/>
  <c r="V56" i="5" s="1"/>
  <c r="T55" i="5"/>
  <c r="V55" i="5" s="1"/>
  <c r="T54" i="5"/>
  <c r="V54" i="5" s="1"/>
  <c r="T53" i="5"/>
  <c r="V53" i="5" s="1"/>
  <c r="T52" i="5"/>
  <c r="V52" i="5" s="1"/>
  <c r="T51" i="5"/>
  <c r="V51" i="5" s="1"/>
  <c r="T50" i="5"/>
  <c r="V50" i="5" s="1"/>
  <c r="T49" i="5"/>
  <c r="V49" i="5" s="1"/>
  <c r="T48" i="5"/>
  <c r="V48" i="5" s="1"/>
  <c r="T47" i="5"/>
  <c r="V47" i="5" s="1"/>
  <c r="T46" i="5"/>
  <c r="V46" i="5" s="1"/>
  <c r="T45" i="5"/>
  <c r="V45" i="5" s="1"/>
  <c r="T44" i="5"/>
  <c r="V44" i="5" s="1"/>
  <c r="T43" i="5"/>
  <c r="V43" i="5" s="1"/>
  <c r="T42" i="5"/>
  <c r="V42" i="5" s="1"/>
  <c r="T41" i="5"/>
  <c r="V41" i="5" s="1"/>
  <c r="T40" i="5"/>
  <c r="V40" i="5" s="1"/>
  <c r="T39" i="5"/>
  <c r="T32" i="5"/>
  <c r="V32" i="5" s="1"/>
  <c r="T31" i="5"/>
  <c r="V31" i="5" s="1"/>
  <c r="T30" i="5"/>
  <c r="V30" i="5" s="1"/>
  <c r="T29" i="5"/>
  <c r="V29" i="5" s="1"/>
  <c r="T28" i="5"/>
  <c r="V28" i="5" s="1"/>
  <c r="T27" i="5"/>
  <c r="V27" i="5" s="1"/>
  <c r="T26" i="5"/>
  <c r="V26" i="5" s="1"/>
  <c r="T25" i="5"/>
  <c r="V25" i="5" s="1"/>
  <c r="T24" i="5"/>
  <c r="V24" i="5" s="1"/>
  <c r="T23" i="5"/>
  <c r="V23" i="5" s="1"/>
  <c r="T22" i="5"/>
  <c r="V22" i="5" s="1"/>
  <c r="T21" i="5"/>
  <c r="V21" i="5" s="1"/>
  <c r="T20" i="5"/>
  <c r="V20" i="5" s="1"/>
  <c r="T19" i="5"/>
  <c r="V19" i="5" s="1"/>
  <c r="T18" i="5"/>
  <c r="V18" i="5" s="1"/>
  <c r="T17" i="5"/>
  <c r="V17" i="5" s="1"/>
  <c r="T16" i="5"/>
  <c r="V16" i="5" s="1"/>
  <c r="T15" i="5"/>
  <c r="V15" i="5" s="1"/>
  <c r="T14" i="5"/>
  <c r="V14" i="5" s="1"/>
  <c r="T13" i="5"/>
  <c r="V13" i="5" s="1"/>
  <c r="T12" i="5"/>
  <c r="V12" i="5" s="1"/>
  <c r="T11" i="5"/>
  <c r="V11" i="5" s="1"/>
  <c r="T10" i="5"/>
  <c r="V10" i="5" s="1"/>
  <c r="T9" i="5"/>
  <c r="V9" i="5" s="1"/>
  <c r="T8" i="5"/>
  <c r="V8" i="5" s="1"/>
  <c r="T7" i="5"/>
  <c r="V7" i="5" s="1"/>
  <c r="T6" i="5"/>
  <c r="V6" i="5" s="1"/>
  <c r="T5" i="5"/>
  <c r="L63" i="5"/>
  <c r="N63" i="5" s="1"/>
  <c r="D63" i="5"/>
  <c r="F63" i="5" s="1"/>
  <c r="L62" i="5"/>
  <c r="N62" i="5" s="1"/>
  <c r="D62" i="5"/>
  <c r="F62" i="5" s="1"/>
  <c r="L61" i="5"/>
  <c r="N61" i="5" s="1"/>
  <c r="D61" i="5"/>
  <c r="F61" i="5" s="1"/>
  <c r="L60" i="5"/>
  <c r="N60" i="5" s="1"/>
  <c r="D60" i="5"/>
  <c r="F60" i="5" s="1"/>
  <c r="L59" i="5"/>
  <c r="N59" i="5" s="1"/>
  <c r="D59" i="5"/>
  <c r="F59" i="5" s="1"/>
  <c r="L58" i="5"/>
  <c r="N58" i="5" s="1"/>
  <c r="D58" i="5"/>
  <c r="F58" i="5" s="1"/>
  <c r="L57" i="5"/>
  <c r="N57" i="5" s="1"/>
  <c r="D57" i="5"/>
  <c r="F57" i="5" s="1"/>
  <c r="L56" i="5"/>
  <c r="N56" i="5" s="1"/>
  <c r="D56" i="5"/>
  <c r="F56" i="5" s="1"/>
  <c r="L55" i="5"/>
  <c r="N55" i="5" s="1"/>
  <c r="D55" i="5"/>
  <c r="F55" i="5" s="1"/>
  <c r="L54" i="5"/>
  <c r="N54" i="5" s="1"/>
  <c r="D54" i="5"/>
  <c r="F54" i="5" s="1"/>
  <c r="L53" i="5"/>
  <c r="N53" i="5" s="1"/>
  <c r="D53" i="5"/>
  <c r="F53" i="5" s="1"/>
  <c r="L52" i="5"/>
  <c r="N52" i="5" s="1"/>
  <c r="D52" i="5"/>
  <c r="F52" i="5" s="1"/>
  <c r="L51" i="5"/>
  <c r="N51" i="5" s="1"/>
  <c r="D51" i="5"/>
  <c r="F51" i="5" s="1"/>
  <c r="L50" i="5"/>
  <c r="N50" i="5" s="1"/>
  <c r="D50" i="5"/>
  <c r="F50" i="5" s="1"/>
  <c r="L49" i="5"/>
  <c r="N49" i="5" s="1"/>
  <c r="D49" i="5"/>
  <c r="F49" i="5" s="1"/>
  <c r="L48" i="5"/>
  <c r="N48" i="5" s="1"/>
  <c r="D48" i="5"/>
  <c r="F48" i="5" s="1"/>
  <c r="L47" i="5"/>
  <c r="N47" i="5" s="1"/>
  <c r="D47" i="5"/>
  <c r="F47" i="5" s="1"/>
  <c r="L46" i="5"/>
  <c r="N46" i="5" s="1"/>
  <c r="D46" i="5"/>
  <c r="F46" i="5" s="1"/>
  <c r="L45" i="5"/>
  <c r="N45" i="5" s="1"/>
  <c r="D45" i="5"/>
  <c r="F45" i="5" s="1"/>
  <c r="L44" i="5"/>
  <c r="D44" i="5"/>
  <c r="F44" i="5" s="1"/>
  <c r="L43" i="5"/>
  <c r="N43" i="5" s="1"/>
  <c r="D43" i="5"/>
  <c r="F43" i="5" s="1"/>
  <c r="L42" i="5"/>
  <c r="N42" i="5" s="1"/>
  <c r="D42" i="5"/>
  <c r="F42" i="5" s="1"/>
  <c r="L41" i="5"/>
  <c r="N41" i="5" s="1"/>
  <c r="D41" i="5"/>
  <c r="F41" i="5" s="1"/>
  <c r="L40" i="5"/>
  <c r="N40" i="5" s="1"/>
  <c r="D40" i="5"/>
  <c r="F40" i="5" s="1"/>
  <c r="L39" i="5"/>
  <c r="N39" i="5" s="1"/>
  <c r="D39" i="5"/>
  <c r="F39" i="5" s="1"/>
  <c r="L38" i="5"/>
  <c r="N38" i="5" s="1"/>
  <c r="D38" i="5"/>
  <c r="F38" i="5" s="1"/>
  <c r="L37" i="5"/>
  <c r="N37" i="5" s="1"/>
  <c r="D37" i="5"/>
  <c r="L36" i="5"/>
  <c r="D36" i="5"/>
  <c r="L32" i="5"/>
  <c r="N32" i="5" s="1"/>
  <c r="D32" i="5"/>
  <c r="F32" i="5" s="1"/>
  <c r="L31" i="5"/>
  <c r="N31" i="5" s="1"/>
  <c r="D31" i="5"/>
  <c r="F31" i="5" s="1"/>
  <c r="L30" i="5"/>
  <c r="N30" i="5" s="1"/>
  <c r="D30" i="5"/>
  <c r="F30" i="5" s="1"/>
  <c r="L29" i="5"/>
  <c r="N29" i="5" s="1"/>
  <c r="D29" i="5"/>
  <c r="F29" i="5" s="1"/>
  <c r="L28" i="5"/>
  <c r="N28" i="5" s="1"/>
  <c r="D28" i="5"/>
  <c r="F28" i="5" s="1"/>
  <c r="L27" i="5"/>
  <c r="N27" i="5" s="1"/>
  <c r="D27" i="5"/>
  <c r="F27" i="5" s="1"/>
  <c r="L26" i="5"/>
  <c r="N26" i="5" s="1"/>
  <c r="D26" i="5"/>
  <c r="F26" i="5" s="1"/>
  <c r="L25" i="5"/>
  <c r="N25" i="5" s="1"/>
  <c r="D25" i="5"/>
  <c r="F25" i="5" s="1"/>
  <c r="L24" i="5"/>
  <c r="N24" i="5" s="1"/>
  <c r="D24" i="5"/>
  <c r="F24" i="5" s="1"/>
  <c r="L23" i="5"/>
  <c r="N23" i="5" s="1"/>
  <c r="D23" i="5"/>
  <c r="F23" i="5" s="1"/>
  <c r="L22" i="5"/>
  <c r="N22" i="5" s="1"/>
  <c r="D22" i="5"/>
  <c r="F22" i="5" s="1"/>
  <c r="L21" i="5"/>
  <c r="N21" i="5" s="1"/>
  <c r="D21" i="5"/>
  <c r="L20" i="5"/>
  <c r="N20" i="5" s="1"/>
  <c r="D20" i="5"/>
  <c r="F20" i="5" s="1"/>
  <c r="L19" i="5"/>
  <c r="N19" i="5" s="1"/>
  <c r="D19" i="5"/>
  <c r="F19" i="5" s="1"/>
  <c r="L18" i="5"/>
  <c r="N18" i="5" s="1"/>
  <c r="D18" i="5"/>
  <c r="F18" i="5" s="1"/>
  <c r="L17" i="5"/>
  <c r="N17" i="5" s="1"/>
  <c r="D17" i="5"/>
  <c r="F17" i="5" s="1"/>
  <c r="L16" i="5"/>
  <c r="N16" i="5" s="1"/>
  <c r="D16" i="5"/>
  <c r="F16" i="5" s="1"/>
  <c r="L15" i="5"/>
  <c r="N15" i="5" s="1"/>
  <c r="D15" i="5"/>
  <c r="F15" i="5" s="1"/>
  <c r="L14" i="5"/>
  <c r="D14" i="5"/>
  <c r="F14" i="5" s="1"/>
  <c r="L13" i="5"/>
  <c r="N13" i="5" s="1"/>
  <c r="D13" i="5"/>
  <c r="L12" i="5"/>
  <c r="N12" i="5" s="1"/>
  <c r="D12" i="5"/>
  <c r="F12" i="5" s="1"/>
  <c r="L11" i="5"/>
  <c r="N11" i="5" s="1"/>
  <c r="D11" i="5"/>
  <c r="F11" i="5" s="1"/>
  <c r="L10" i="5"/>
  <c r="N10" i="5" s="1"/>
  <c r="D10" i="5"/>
  <c r="F10" i="5" s="1"/>
  <c r="L9" i="5"/>
  <c r="N9" i="5" s="1"/>
  <c r="D9" i="5"/>
  <c r="L8" i="5"/>
  <c r="N8" i="5" s="1"/>
  <c r="D8" i="5"/>
  <c r="F8" i="5" s="1"/>
  <c r="L7" i="5"/>
  <c r="N7" i="5" s="1"/>
  <c r="D7" i="5"/>
  <c r="F7" i="5" s="1"/>
  <c r="L6" i="5"/>
  <c r="D6" i="5"/>
  <c r="F6" i="5" s="1"/>
  <c r="L5" i="5"/>
  <c r="D5" i="5"/>
  <c r="F5" i="5" s="1"/>
  <c r="V61" i="5" l="1"/>
  <c r="V64" i="5" s="1"/>
  <c r="T64" i="5"/>
  <c r="F13" i="5"/>
  <c r="D33" i="5"/>
  <c r="N14" i="5"/>
  <c r="N33" i="5" s="1"/>
  <c r="L33" i="5"/>
  <c r="A21" i="5"/>
  <c r="A25" i="5" s="1"/>
  <c r="A29" i="5" s="1"/>
  <c r="N5" i="5"/>
  <c r="N36" i="5"/>
  <c r="V5" i="5"/>
  <c r="V39" i="5"/>
  <c r="F21" i="5"/>
  <c r="F36" i="5"/>
  <c r="F37" i="5"/>
  <c r="N44" i="5"/>
  <c r="F9" i="5"/>
  <c r="N6" i="5"/>
  <c r="F33" i="5" l="1"/>
  <c r="C67" i="5" s="1"/>
  <c r="C66" i="5"/>
  <c r="I5" i="5"/>
  <c r="I4" i="5" s="1"/>
  <c r="K33" i="5" s="1"/>
  <c r="A4" i="5"/>
  <c r="C33" i="5" s="1"/>
  <c r="I9" i="5" l="1"/>
  <c r="I13" i="5" s="1"/>
  <c r="I17" i="5" s="1"/>
  <c r="I21" i="5" s="1"/>
  <c r="I25" i="5" s="1"/>
  <c r="I29" i="5" s="1"/>
  <c r="Q5" i="5" s="1"/>
  <c r="Q4" i="5" s="1"/>
  <c r="S33" i="5" s="1"/>
  <c r="Q9" i="5" l="1"/>
  <c r="Q13" i="5" s="1"/>
  <c r="Q17" i="5" s="1"/>
  <c r="Q21" i="5" s="1"/>
  <c r="Q25" i="5" s="1"/>
  <c r="Q29" i="5" s="1"/>
  <c r="A36" i="5" s="1"/>
  <c r="A35" i="5" s="1"/>
  <c r="C64" i="5" s="1"/>
  <c r="A40" i="5" l="1"/>
  <c r="A44" i="5" s="1"/>
  <c r="A48" i="5" s="1"/>
  <c r="A52" i="5" s="1"/>
  <c r="A56" i="5" s="1"/>
  <c r="A60" i="5" s="1"/>
  <c r="I36" i="5" s="1"/>
  <c r="I35" i="5" s="1"/>
  <c r="K64" i="5" s="1"/>
  <c r="I40" i="5" l="1"/>
  <c r="I44" i="5" s="1"/>
  <c r="I48" i="5" s="1"/>
  <c r="I52" i="5" s="1"/>
  <c r="I56" i="5" s="1"/>
  <c r="I60" i="5" s="1"/>
  <c r="Q36" i="5" s="1"/>
  <c r="Q40" i="5" s="1"/>
  <c r="Q44" i="5" s="1"/>
  <c r="Q48" i="5" s="1"/>
  <c r="Q52" i="5" s="1"/>
  <c r="Q56" i="5" s="1"/>
  <c r="Q60" i="5" s="1"/>
  <c r="Q35" i="5" l="1"/>
  <c r="S64" i="5" s="1"/>
</calcChain>
</file>

<file path=xl/sharedStrings.xml><?xml version="1.0" encoding="utf-8"?>
<sst xmlns="http://schemas.openxmlformats.org/spreadsheetml/2006/main" count="142" uniqueCount="75">
  <si>
    <t>Name:</t>
  </si>
  <si>
    <t>Vorname:</t>
  </si>
  <si>
    <t xml:space="preserve">von </t>
  </si>
  <si>
    <t>bis</t>
  </si>
  <si>
    <t>Pause</t>
  </si>
  <si>
    <t>Stunden netto</t>
  </si>
  <si>
    <t>Stunden gesamt</t>
  </si>
  <si>
    <t>Arbeitsort</t>
  </si>
  <si>
    <t>Datum/Unterschrift Kunde</t>
  </si>
  <si>
    <t>Datum/Unterschrift Mitarbeiter</t>
  </si>
  <si>
    <t>Mo</t>
  </si>
  <si>
    <t>Di</t>
  </si>
  <si>
    <t>Mi</t>
  </si>
  <si>
    <t>Do</t>
  </si>
  <si>
    <t>Fr</t>
  </si>
  <si>
    <t>Sa</t>
  </si>
  <si>
    <t>So</t>
  </si>
  <si>
    <t>Monate</t>
  </si>
  <si>
    <t>Januar</t>
  </si>
  <si>
    <t>Februar</t>
  </si>
  <si>
    <t>März</t>
  </si>
  <si>
    <t>April</t>
  </si>
  <si>
    <t>Mai</t>
  </si>
  <si>
    <t>Juni</t>
  </si>
  <si>
    <t>Juli</t>
  </si>
  <si>
    <t>August</t>
  </si>
  <si>
    <t>September</t>
  </si>
  <si>
    <t>Oktober</t>
  </si>
  <si>
    <t>November</t>
  </si>
  <si>
    <t>Dezember</t>
  </si>
  <si>
    <t>Personalnummer:</t>
  </si>
  <si>
    <t>Stunden gesamt:</t>
  </si>
  <si>
    <t>Stunden netto:</t>
  </si>
  <si>
    <t xml:space="preserve">Ansonsten bitte die Uhrzeiten im Format 12:00 (für 12 Uhr) eingeben. </t>
  </si>
  <si>
    <r>
      <t xml:space="preserve">Hinweise: </t>
    </r>
    <r>
      <rPr>
        <sz val="10"/>
        <color theme="1"/>
        <rFont val="Calibri"/>
        <family val="2"/>
        <scheme val="minor"/>
      </rPr>
      <t>In die grün hinterlegten Felder bitte nichts eintragen oder löschen. Diese Felder werden automatisch berechnet.</t>
    </r>
  </si>
  <si>
    <t>Vorbereitung für den Tag</t>
  </si>
  <si>
    <t>Angebote für Kunden erstellt</t>
  </si>
  <si>
    <t>Muster</t>
  </si>
  <si>
    <t>Max</t>
  </si>
  <si>
    <t>12345-543</t>
  </si>
  <si>
    <t>Arbeitszeiterfassung</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</si>
  <si>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</si>
  <si>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</si>
  <si>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</si>
  <si>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</si>
  <si>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</si>
  <si>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</si>
  <si>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</si>
  <si>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</si>
  <si>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</si>
  <si>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</si>
  <si>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</si>
  <si>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Wartungsplaner</t>
  </si>
  <si>
    <t>￭ Excel Vorlage Sparplan</t>
  </si>
  <si>
    <t>oder</t>
  </si>
  <si>
    <t>￭ Finanzplanungstools für Excel</t>
  </si>
  <si>
    <t>￭ Zeiterfassung für Projekte</t>
  </si>
  <si>
    <t>￭ Anwesenheitsliste</t>
  </si>
  <si>
    <t>￭ Excel Vorlage Vertretungsplan</t>
  </si>
  <si>
    <t>￭ Geburtstagskalender zum Ausdrucken</t>
  </si>
  <si>
    <t>￭ Bauzeitenplaner</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</si>
  <si>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</si>
  <si>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</si>
  <si>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</si>
  <si>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</si>
  <si>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</si>
  <si>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</si>
  <si>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</si>
  <si>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Mit der Vorlage "Arbeitszeiterfassung" kannst du als Vorgesetzter oder auch als Mitarbeiter die Arbeitszeit erfassen. Die Vorlage ist auf einen beliebigen Monat und Jahr einstellbar. Auf einer Seite kann die Arbeitszeit für einen kompletten Monat erfasst werden. Pro Tag stehen 4 Zeitblöcke zur Verfügung. So kann z.B. 1 Stunde für Kunde A und 7 Stunden für Kunde B gearbeitet werden.</t>
  </si>
  <si>
    <t>Pro Arbeitszeiterfassungsblatt kann der Mitarbeitername, die Mitarbeiternummer, sowie die Arbeitzeiten für einen ganzen Monat erfasst werden.</t>
  </si>
  <si>
    <t>Weitere Infos zu dieser Vorlage findest du hier:</t>
  </si>
  <si>
    <t>Kundenarbeit</t>
  </si>
  <si>
    <t>Das Kennwort zum Aufheben das Blattschutzes gibt es mit der Vorlage Arbeitszeiterfassung-Pro.</t>
  </si>
  <si>
    <t>Entdecke jetzt die Vorlage
Arbeitszeiterfassung-Pro
mit vielen nützlichen Features...</t>
  </si>
  <si>
    <t>￭ Arbeitszeiterfassung-Pro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</si>
</sst>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h:mm;@"/>
    <numFmt numFmtId="165" formatCode="[h]:mm"/>
    <numFmt numFmtId="166" formatCode="[hh]:mm"/>
    <numFmt numFmtId="167" formatCode="d/m;@"/>
  </numFmts>
  <fonts count="34"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u/>
      <sz val="11"/>
      <color theme="10"/>
      <name val="Calibri"/>
      <family val="2"/>
      <scheme val="minor"/>
    </font>
    <font>
      <b/>
      <sz val="30"/>
      <color rgb="FF00B050"/>
      <name val="Calibri"/>
      <family val="2"/>
      <scheme val="minor"/>
    </font>
    <font>
      <u/>
      <sz val="10"/>
      <color theme="10"/>
      <name val="Calibri"/>
      <family val="2"/>
      <scheme val="minor"/>
    </font>
    <font>
      <sz val="8"/>
      <name val="Calibri"/>
      <family val="2"/>
      <scheme val="minor"/>
    </font>
    <font>
      <b/>
      <sz val="22"/>
      <color rgb="FF00B050"/>
      <name val="Calibri"/>
      <family val="2"/>
      <scheme val="minor"/>
    </font>
    <font>
      <sz val="18"/>
      <color theme="1"/>
      <name val="Calibri"/>
      <family val="2"/>
      <scheme val="minor"/>
    </font>
    <font>
      <b/>
      <sz val="20"/>
      <color theme="0"/>
      <name val="Calibri"/>
      <family val="2"/>
      <scheme val="minor"/>
    </font>
    <font>
      <b/>
      <sz val="20"/>
      <color theme="1"/>
      <name val="Calibri"/>
      <family val="2"/>
      <scheme val="minor"/>
    </font>
    <font>
      <b/>
      <sz val="10"/>
      <color theme="1"/>
      <name val="Calibri"/>
      <family val="2"/>
      <scheme val="minor"/>
    </font>
    <font>
      <sz val="16"/>
      <color theme="1"/>
      <name val="Calibri"/>
      <family val="2"/>
      <scheme val="minor"/>
    </font>
    <font>
      <b/>
      <u/>
      <sz val="11"/>
      <color theme="1"/>
      <name val="Calibri"/>
      <family val="2"/>
      <scheme val="minor"/>
    </font>
    <font>
      <sz val="11"/>
      <color theme="1"/>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rgb="FF00B05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sz val="11"/>
      <color theme="1"/>
      <name val="Arial"/>
      <family val="2"/>
    </font>
    <font>
      <sz val="11"/>
      <color rgb="FF0070C0"/>
      <name val="Calibri"/>
      <family val="2"/>
      <scheme val="minor"/>
    </font>
    <font>
      <u/>
      <sz val="15"/>
      <color theme="10"/>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theme="1" tint="0.499984740745262"/>
      </bottom>
      <diagonal/>
    </border>
    <border>
      <left style="medium">
        <color indexed="64"/>
      </left>
      <right style="thin">
        <color indexed="64"/>
      </right>
      <top style="thin">
        <color theme="1" tint="0.499984740745262"/>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rgb="FF00B050"/>
      </bottom>
      <diagonal/>
    </border>
  </borders>
  <cellStyleXfs count="5">
    <xf numFmtId="0" fontId="0" fillId="0" borderId="0"/>
    <xf numFmtId="0" fontId="4" fillId="0" borderId="0" applyNumberFormat="0" applyFill="0" applyBorder="0" applyAlignment="0" applyProtection="0"/>
    <xf numFmtId="0" fontId="15" fillId="0" borderId="0"/>
    <xf numFmtId="0" fontId="4" fillId="0" borderId="0" applyNumberFormat="0" applyFill="0" applyBorder="0" applyAlignment="0" applyProtection="0"/>
    <xf numFmtId="0" fontId="29" fillId="0" borderId="0" applyNumberFormat="0" applyFill="0" applyBorder="0" applyAlignment="0" applyProtection="0"/>
  </cellStyleXfs>
  <cellXfs count="90">
    <xf numFmtId="0" fontId="0" fillId="0" borderId="0" xfId="0"/>
    <xf numFmtId="0" fontId="0" fillId="0" borderId="0" xfId="0" applyAlignment="1">
      <alignment horizontal="right"/>
    </xf>
    <xf numFmtId="0" fontId="3" fillId="0" borderId="0" xfId="0" applyFont="1"/>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165" fontId="0" fillId="0" borderId="0" xfId="0" applyNumberFormat="1" applyAlignment="1">
      <alignment horizontal="right"/>
    </xf>
    <xf numFmtId="0" fontId="2" fillId="0" borderId="0" xfId="0" applyFont="1"/>
    <xf numFmtId="0" fontId="1" fillId="0" borderId="0" xfId="0" applyFont="1"/>
    <xf numFmtId="0" fontId="6" fillId="0" borderId="0" xfId="1" applyFont="1" applyAlignment="1">
      <alignment horizontal="right"/>
    </xf>
    <xf numFmtId="0" fontId="5" fillId="0" borderId="0" xfId="0" applyFont="1" applyAlignment="1">
      <alignment vertical="center"/>
    </xf>
    <xf numFmtId="14" fontId="0" fillId="0" borderId="0" xfId="0" applyNumberFormat="1"/>
    <xf numFmtId="0" fontId="2" fillId="0" borderId="0" xfId="0" applyFont="1" applyAlignment="1">
      <alignment horizontal="right"/>
    </xf>
    <xf numFmtId="0" fontId="0" fillId="0" borderId="0" xfId="0" applyAlignment="1">
      <alignment vertical="top"/>
    </xf>
    <xf numFmtId="0" fontId="8" fillId="0" borderId="0" xfId="0" applyFont="1" applyAlignment="1">
      <alignment vertical="center"/>
    </xf>
    <xf numFmtId="167" fontId="0" fillId="0" borderId="0" xfId="0" applyNumberFormat="1" applyAlignment="1">
      <alignment horizontal="right" vertical="top"/>
    </xf>
    <xf numFmtId="14" fontId="3" fillId="0" borderId="0" xfId="0" applyNumberFormat="1" applyFont="1"/>
    <xf numFmtId="14" fontId="0" fillId="3" borderId="19" xfId="0" applyNumberFormat="1" applyFill="1" applyBorder="1" applyAlignment="1">
      <alignment horizontal="left"/>
    </xf>
    <xf numFmtId="0" fontId="11" fillId="3" borderId="1" xfId="0" applyFont="1" applyFill="1" applyBorder="1" applyAlignment="1">
      <alignment horizontal="center" vertical="center"/>
    </xf>
    <xf numFmtId="164" fontId="0" fillId="0" borderId="14" xfId="0" applyNumberFormat="1" applyBorder="1" applyAlignment="1" applyProtection="1">
      <alignment horizontal="right"/>
      <protection locked="0"/>
    </xf>
    <xf numFmtId="164" fontId="0" fillId="0" borderId="2" xfId="0" applyNumberFormat="1" applyBorder="1" applyAlignment="1" applyProtection="1">
      <alignment horizontal="right"/>
      <protection locked="0"/>
    </xf>
    <xf numFmtId="166" fontId="0" fillId="2" borderId="2" xfId="0" applyNumberFormat="1" applyFill="1" applyBorder="1" applyAlignment="1">
      <alignment horizontal="right"/>
    </xf>
    <xf numFmtId="0" fontId="0" fillId="0" borderId="3" xfId="0" applyBorder="1" applyProtection="1">
      <protection locked="0"/>
    </xf>
    <xf numFmtId="164" fontId="0" fillId="0" borderId="15" xfId="0" applyNumberFormat="1" applyBorder="1" applyAlignment="1" applyProtection="1">
      <alignment horizontal="right"/>
      <protection locked="0"/>
    </xf>
    <xf numFmtId="164" fontId="0" fillId="0" borderId="4" xfId="0" applyNumberFormat="1" applyBorder="1" applyAlignment="1" applyProtection="1">
      <alignment horizontal="right"/>
      <protection locked="0"/>
    </xf>
    <xf numFmtId="166" fontId="0" fillId="2" borderId="4" xfId="0" applyNumberFormat="1" applyFill="1" applyBorder="1" applyAlignment="1">
      <alignment horizontal="right"/>
    </xf>
    <xf numFmtId="0" fontId="0" fillId="0" borderId="5" xfId="0" applyBorder="1" applyProtection="1">
      <protection locked="0"/>
    </xf>
    <xf numFmtId="164" fontId="0" fillId="0" borderId="16" xfId="0" applyNumberFormat="1" applyBorder="1" applyAlignment="1" applyProtection="1">
      <alignment horizontal="right"/>
      <protection locked="0"/>
    </xf>
    <xf numFmtId="164" fontId="0" fillId="0" borderId="6" xfId="0" applyNumberFormat="1" applyBorder="1" applyAlignment="1" applyProtection="1">
      <alignment horizontal="right"/>
      <protection locked="0"/>
    </xf>
    <xf numFmtId="166" fontId="0" fillId="2" borderId="6" xfId="0" applyNumberFormat="1" applyFill="1" applyBorder="1" applyAlignment="1">
      <alignment horizontal="right"/>
    </xf>
    <xf numFmtId="0" fontId="0" fillId="0" borderId="7" xfId="0" applyBorder="1" applyProtection="1">
      <protection locked="0"/>
    </xf>
    <xf numFmtId="0" fontId="1" fillId="0" borderId="0" xfId="0" applyFont="1" applyAlignment="1">
      <alignment horizontal="right"/>
    </xf>
    <xf numFmtId="164" fontId="0" fillId="0" borderId="11" xfId="0" applyNumberFormat="1" applyBorder="1" applyAlignment="1" applyProtection="1">
      <alignment horizontal="right"/>
      <protection locked="0"/>
    </xf>
    <xf numFmtId="0" fontId="0" fillId="0" borderId="12" xfId="0" applyBorder="1" applyProtection="1">
      <protection locked="0"/>
    </xf>
    <xf numFmtId="0" fontId="1" fillId="0" borderId="0" xfId="0" applyFont="1" applyAlignment="1">
      <alignment vertical="center"/>
    </xf>
    <xf numFmtId="164" fontId="1" fillId="0" borderId="0" xfId="0" applyNumberFormat="1" applyFont="1" applyAlignment="1" applyProtection="1">
      <alignment horizontal="right" vertical="center"/>
      <protection locked="0"/>
    </xf>
    <xf numFmtId="166" fontId="1" fillId="0" borderId="0" xfId="0" applyNumberFormat="1" applyFont="1" applyAlignment="1">
      <alignment horizontal="right" vertical="center"/>
    </xf>
    <xf numFmtId="0" fontId="1" fillId="0" borderId="0" xfId="0" applyFont="1" applyAlignment="1" applyProtection="1">
      <alignment vertical="center"/>
      <protection locked="0"/>
    </xf>
    <xf numFmtId="166" fontId="1" fillId="0" borderId="0" xfId="0" applyNumberFormat="1" applyFont="1" applyAlignment="1">
      <alignment vertical="center"/>
    </xf>
    <xf numFmtId="0" fontId="1" fillId="0" borderId="0" xfId="0" applyFont="1" applyAlignment="1">
      <alignment horizontal="right" vertical="center"/>
    </xf>
    <xf numFmtId="0" fontId="0" fillId="2" borderId="0" xfId="0" applyFill="1"/>
    <xf numFmtId="166" fontId="0" fillId="2" borderId="22" xfId="0" applyNumberFormat="1" applyFill="1" applyBorder="1" applyAlignment="1">
      <alignment horizontal="left"/>
    </xf>
    <xf numFmtId="166" fontId="0" fillId="2" borderId="24" xfId="0" applyNumberFormat="1" applyFill="1" applyBorder="1" applyAlignment="1">
      <alignment horizontal="left"/>
    </xf>
    <xf numFmtId="0" fontId="0" fillId="0" borderId="0" xfId="0" applyAlignment="1">
      <alignment horizontal="center" vertical="center"/>
    </xf>
    <xf numFmtId="0" fontId="12" fillId="2" borderId="0" xfId="0" applyFont="1" applyFill="1" applyAlignment="1">
      <alignment horizontal="right"/>
    </xf>
    <xf numFmtId="0" fontId="14" fillId="0" borderId="0" xfId="0" applyFont="1"/>
    <xf numFmtId="0" fontId="0" fillId="0" borderId="8" xfId="0" applyBorder="1" applyAlignment="1" applyProtection="1">
      <alignment horizontal="right" vertical="center"/>
      <protection locked="0"/>
    </xf>
    <xf numFmtId="14" fontId="10" fillId="4" borderId="13" xfId="0" applyNumberFormat="1" applyFont="1" applyFill="1" applyBorder="1" applyAlignment="1" applyProtection="1">
      <alignment horizontal="center" vertical="center"/>
      <protection locked="0"/>
    </xf>
    <xf numFmtId="0" fontId="10" fillId="4" borderId="13" xfId="0" applyFont="1" applyFill="1" applyBorder="1" applyAlignment="1" applyProtection="1">
      <alignment horizontal="center" vertical="center"/>
      <protection locked="0"/>
    </xf>
    <xf numFmtId="0" fontId="17" fillId="0" borderId="0" xfId="2" applyFont="1"/>
    <xf numFmtId="0" fontId="15" fillId="0" borderId="0" xfId="2"/>
    <xf numFmtId="0" fontId="18" fillId="0" borderId="0" xfId="2" applyFont="1"/>
    <xf numFmtId="0" fontId="19" fillId="0" borderId="0" xfId="2" applyFont="1"/>
    <xf numFmtId="0" fontId="20" fillId="4" borderId="0" xfId="2" applyFont="1" applyFill="1"/>
    <xf numFmtId="0" fontId="16" fillId="4" borderId="0" xfId="2" applyFont="1" applyFill="1"/>
    <xf numFmtId="0" fontId="21" fillId="0" borderId="0" xfId="2" applyFont="1" applyAlignment="1">
      <alignment vertical="top" wrapText="1"/>
    </xf>
    <xf numFmtId="0" fontId="2" fillId="0" borderId="0" xfId="2" applyFont="1"/>
    <xf numFmtId="0" fontId="15" fillId="0" borderId="0" xfId="2" applyAlignment="1">
      <alignment wrapText="1"/>
    </xf>
    <xf numFmtId="0" fontId="22" fillId="0" borderId="0" xfId="2" applyFont="1"/>
    <xf numFmtId="0" fontId="23" fillId="4" borderId="0" xfId="2" applyFont="1" applyFill="1"/>
    <xf numFmtId="0" fontId="24" fillId="0" borderId="0" xfId="2" applyFont="1" applyAlignment="1">
      <alignment vertical="top" wrapText="1"/>
    </xf>
    <xf numFmtId="0" fontId="15" fillId="0" borderId="25" xfId="2" applyBorder="1"/>
    <xf numFmtId="0" fontId="15" fillId="0" borderId="25" xfId="2" applyBorder="1" applyAlignment="1">
      <alignment wrapText="1"/>
    </xf>
    <xf numFmtId="0" fontId="25" fillId="0" borderId="0" xfId="2" applyFont="1"/>
    <xf numFmtId="0" fontId="26" fillId="0" borderId="0" xfId="3" applyFont="1" applyAlignment="1">
      <alignment horizontal="left"/>
    </xf>
    <xf numFmtId="0" fontId="4" fillId="0" borderId="0" xfId="3" applyAlignment="1">
      <alignment horizontal="left"/>
    </xf>
    <xf numFmtId="0" fontId="27" fillId="0" borderId="0" xfId="3" applyFont="1" applyAlignment="1">
      <alignment horizontal="left"/>
    </xf>
    <xf numFmtId="0" fontId="4" fillId="0" borderId="0" xfId="3" applyAlignment="1">
      <alignment horizontal="left" indent="1"/>
    </xf>
    <xf numFmtId="0" fontId="28" fillId="0" borderId="0" xfId="2" applyFont="1" applyAlignment="1">
      <alignment horizontal="left"/>
    </xf>
    <xf numFmtId="0" fontId="29" fillId="0" borderId="0" xfId="4" applyAlignment="1">
      <alignment horizontal="left" indent="1"/>
    </xf>
    <xf numFmtId="0" fontId="30" fillId="0" borderId="0" xfId="3" applyFont="1" applyAlignment="1">
      <alignment horizontal="left" indent="1"/>
    </xf>
    <xf numFmtId="0" fontId="31" fillId="0" borderId="0" xfId="2" applyFont="1" applyAlignment="1">
      <alignment horizontal="right"/>
    </xf>
    <xf numFmtId="0" fontId="32" fillId="0" borderId="0" xfId="2" applyFont="1" applyAlignment="1">
      <alignment horizontal="left" indent="1"/>
    </xf>
    <xf numFmtId="0" fontId="25" fillId="0" borderId="0" xfId="2" applyFont="1" applyAlignment="1">
      <alignment horizontal="left" indent="1"/>
    </xf>
    <xf numFmtId="0" fontId="16" fillId="4" borderId="0" xfId="2" applyFont="1" applyFill="1" applyAlignment="1">
      <alignment horizontal="right"/>
    </xf>
    <xf numFmtId="0" fontId="4" fillId="0" borderId="0" xfId="1" applyAlignment="1">
      <alignment horizontal="left" indent="1"/>
    </xf>
    <xf numFmtId="0" fontId="13" fillId="0" borderId="8" xfId="0" applyFont="1" applyBorder="1" applyAlignment="1" applyProtection="1">
      <alignment horizontal="left" vertical="center"/>
      <protection locked="0"/>
    </xf>
    <xf numFmtId="0" fontId="13" fillId="0" borderId="9" xfId="0" applyFont="1" applyBorder="1" applyAlignment="1" applyProtection="1">
      <alignment horizontal="left" vertical="center"/>
      <protection locked="0"/>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166" fontId="1" fillId="0" borderId="8" xfId="0" applyNumberFormat="1" applyFont="1" applyBorder="1" applyAlignment="1">
      <alignment horizontal="left"/>
    </xf>
    <xf numFmtId="0" fontId="0" fillId="2" borderId="21" xfId="0" applyFill="1" applyBorder="1" applyAlignment="1">
      <alignment horizontal="left"/>
    </xf>
    <xf numFmtId="0" fontId="0" fillId="2" borderId="10" xfId="0" applyFill="1" applyBorder="1" applyAlignment="1">
      <alignment horizontal="left"/>
    </xf>
    <xf numFmtId="0" fontId="0" fillId="2" borderId="23" xfId="0" applyFill="1" applyBorder="1" applyAlignment="1">
      <alignment horizontal="left"/>
    </xf>
    <xf numFmtId="0" fontId="0" fillId="2" borderId="8" xfId="0" applyFill="1" applyBorder="1" applyAlignment="1">
      <alignment horizontal="left"/>
    </xf>
    <xf numFmtId="0" fontId="0" fillId="0" borderId="10" xfId="0" applyBorder="1" applyAlignment="1">
      <alignment horizontal="center" vertical="center"/>
    </xf>
    <xf numFmtId="0" fontId="0" fillId="0" borderId="8" xfId="0" applyBorder="1" applyAlignment="1" applyProtection="1">
      <alignment horizontal="right" vertical="center"/>
      <protection locked="0"/>
    </xf>
    <xf numFmtId="0" fontId="9" fillId="3" borderId="20" xfId="0" applyFont="1" applyFill="1" applyBorder="1" applyAlignment="1">
      <alignment horizontal="center" vertical="center"/>
    </xf>
    <xf numFmtId="0" fontId="4" fillId="0" borderId="0" xfId="1" applyAlignment="1">
      <alignment horizontal="right"/>
    </xf>
    <xf numFmtId="0" fontId="33" fillId="5" borderId="0" xfId="1" applyFont="1" applyFill="1" applyAlignment="1">
      <alignment horizontal="center" vertical="center" wrapText="1"/>
    </xf>
    <xf numFmtId="0" fontId="4" fillId="0" borderId="0" xfId="3" applyAlignment="1">
      <alignment horizontal="left"/>
    </xf>
  </cellXfs>
  <cellStyles count="5">
    <cellStyle name="Link" xfId="1" builtinId="8"/>
    <cellStyle name="Link 2" xfId="3" xr:uid="{CA8FB03A-2F37-4AEE-8B44-2C572193B800}"/>
    <cellStyle name="Link 3" xfId="4" xr:uid="{E1EB5862-F4F1-4FE0-8F9B-294E814D6219}"/>
    <cellStyle name="Standard" xfId="0" builtinId="0"/>
    <cellStyle name="Standard 3" xfId="2" xr:uid="{1A1FA257-E3AB-44F6-A34F-59A9A19A3738}"/>
  </cellStyles>
  <dxfs count="43">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0" tint="-0.14996795556505021"/>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EBC4D4B7-5274-4AA8-86BB-7FAB7D59E293}"/>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b36679f4b82512b/Feiertagskalend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iertagskalender"/>
      <sheetName val="Einstellungen"/>
      <sheetName val="Info"/>
    </sheetNames>
    <sheetDataSet>
      <sheetData sheetId="0">
        <row r="1">
          <cell r="A1">
            <v>2021</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arbeitszeiterfassung-pro/" TargetMode="External"/><Relationship Id="rId1" Type="http://schemas.openxmlformats.org/officeDocument/2006/relationships/hyperlink" Target="https://www.alle-meine-vorlagen.de/arbeitszeiterfassung-pro/"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private-finanzplanung-tools-fuer-excel/"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21" Type="http://schemas.openxmlformats.org/officeDocument/2006/relationships/drawing" Target="../drawings/drawing1.xm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bauzeitenplaner-vorlage-fuer-excel/" TargetMode="External"/><Relationship Id="rId20" Type="http://schemas.openxmlformats.org/officeDocument/2006/relationships/printerSettings" Target="../printerSettings/printerSettings2.bin"/><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excel-vorlage-sparplan-ruecklagen-durch-monatliche-sparraten/"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hyperlink" Target="https://www.alle-meine-vorlagen.de/arbeitszeiterfassung-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9D2B0-3383-4BC8-A9AF-00AECA4D0C8B}">
  <sheetPr>
    <pageSetUpPr fitToPage="1"/>
  </sheetPr>
  <dimension ref="A1:Z71"/>
  <sheetViews>
    <sheetView showGridLines="0" tabSelected="1" zoomScale="85" zoomScaleNormal="85" workbookViewId="0">
      <selection activeCell="F2" sqref="F2"/>
    </sheetView>
  </sheetViews>
  <sheetFormatPr baseColWidth="10" defaultRowHeight="15" x14ac:dyDescent="0.25"/>
  <cols>
    <col min="1" max="1" width="10.140625" customWidth="1"/>
    <col min="2" max="6" width="8.7109375" customWidth="1"/>
    <col min="7" max="7" width="40.7109375" customWidth="1"/>
    <col min="8" max="8" width="2.7109375" customWidth="1"/>
    <col min="9" max="9" width="10.140625" customWidth="1"/>
    <col min="10" max="14" width="8.7109375" customWidth="1"/>
    <col min="15" max="15" width="40.7109375" customWidth="1"/>
    <col min="16" max="16" width="2.7109375" customWidth="1"/>
    <col min="17" max="17" width="10.140625" customWidth="1"/>
    <col min="18" max="22" width="8.7109375" customWidth="1"/>
    <col min="23" max="23" width="40.7109375" customWidth="1"/>
    <col min="24" max="24" width="2.140625" customWidth="1"/>
  </cols>
  <sheetData>
    <row r="1" spans="1:26" ht="32.25" customHeight="1" x14ac:dyDescent="0.25">
      <c r="A1" s="9" t="s">
        <v>40</v>
      </c>
      <c r="F1" s="1"/>
      <c r="G1" s="88" t="s">
        <v>73</v>
      </c>
      <c r="I1" s="30" t="s">
        <v>0</v>
      </c>
      <c r="J1" s="75" t="s">
        <v>37</v>
      </c>
      <c r="K1" s="75"/>
      <c r="L1" s="75"/>
      <c r="M1" s="75"/>
      <c r="N1" s="75"/>
      <c r="T1" s="12"/>
      <c r="U1" s="12"/>
      <c r="V1" s="15"/>
      <c r="W1" s="46" t="s">
        <v>22</v>
      </c>
      <c r="Y1" s="10"/>
      <c r="Z1" s="10"/>
    </row>
    <row r="2" spans="1:26" ht="29.1" customHeight="1" x14ac:dyDescent="0.25">
      <c r="A2" s="13"/>
      <c r="F2" s="1"/>
      <c r="G2" s="88"/>
      <c r="I2" s="30" t="s">
        <v>1</v>
      </c>
      <c r="J2" s="76" t="s">
        <v>38</v>
      </c>
      <c r="K2" s="76"/>
      <c r="L2" s="76"/>
      <c r="M2" s="76"/>
      <c r="N2" s="76"/>
      <c r="O2" s="7"/>
      <c r="P2" s="30" t="s">
        <v>30</v>
      </c>
      <c r="Q2" s="75" t="s">
        <v>39</v>
      </c>
      <c r="R2" s="75"/>
      <c r="S2" s="75"/>
      <c r="T2" s="75"/>
      <c r="U2" s="75"/>
      <c r="V2" s="14"/>
      <c r="W2" s="47">
        <v>2023</v>
      </c>
      <c r="Z2" s="10"/>
    </row>
    <row r="3" spans="1:26" ht="7.5" customHeight="1" thickBot="1" x14ac:dyDescent="0.3">
      <c r="A3" s="10"/>
    </row>
    <row r="4" spans="1:26" ht="30.75" thickBot="1" x14ac:dyDescent="0.3">
      <c r="A4" s="17">
        <f>WEEKNUM(A29,21)</f>
        <v>18</v>
      </c>
      <c r="B4" s="3" t="s">
        <v>2</v>
      </c>
      <c r="C4" s="3" t="s">
        <v>3</v>
      </c>
      <c r="D4" s="4" t="s">
        <v>6</v>
      </c>
      <c r="E4" s="3" t="s">
        <v>4</v>
      </c>
      <c r="F4" s="4" t="s">
        <v>5</v>
      </c>
      <c r="G4" s="3" t="s">
        <v>7</v>
      </c>
      <c r="I4" s="17">
        <f>WEEKNUM(I5,21)</f>
        <v>19</v>
      </c>
      <c r="J4" s="3" t="s">
        <v>2</v>
      </c>
      <c r="K4" s="3" t="s">
        <v>3</v>
      </c>
      <c r="L4" s="4" t="s">
        <v>6</v>
      </c>
      <c r="M4" s="3" t="s">
        <v>4</v>
      </c>
      <c r="N4" s="4" t="s">
        <v>5</v>
      </c>
      <c r="O4" s="3" t="s">
        <v>7</v>
      </c>
      <c r="Q4" s="17">
        <f>WEEKNUM(Q5,21)</f>
        <v>20</v>
      </c>
      <c r="R4" s="3" t="s">
        <v>2</v>
      </c>
      <c r="S4" s="3" t="s">
        <v>3</v>
      </c>
      <c r="T4" s="4" t="s">
        <v>6</v>
      </c>
      <c r="U4" s="3" t="s">
        <v>4</v>
      </c>
      <c r="V4" s="4" t="s">
        <v>5</v>
      </c>
      <c r="W4" s="3" t="s">
        <v>7</v>
      </c>
      <c r="Y4" s="10"/>
    </row>
    <row r="5" spans="1:26" ht="17.100000000000001" customHeight="1" x14ac:dyDescent="0.25">
      <c r="A5" s="16">
        <f>IF(TEXT(DATE(W2,TEXT(MONTH(W1&amp;" "&amp;W2),0),1),"TTT")="Mo",DATE(W2,TEXT(MONTH(W1&amp;" "&amp;W2),0),1),"")</f>
        <v>45047</v>
      </c>
      <c r="B5" s="18"/>
      <c r="C5" s="19"/>
      <c r="D5" s="20" t="str">
        <f t="shared" ref="D5:D7" si="0">IF(B5&lt;&gt;"",IF(C5&lt;&gt;"",IF(C5&gt;B5,C5-B5,1+C5-B5),""),"")</f>
        <v/>
      </c>
      <c r="E5" s="19"/>
      <c r="F5" s="20" t="str">
        <f t="shared" ref="F5:F7" si="1">IF(E5&gt;D5,"Pause!",IF(AND(E5=D5,E5&lt;&gt;""),"00:00",IF(D5&lt;&gt;"",D5-E5,"")))</f>
        <v/>
      </c>
      <c r="G5" s="21"/>
      <c r="I5" s="16">
        <f>A29+1</f>
        <v>45054</v>
      </c>
      <c r="J5" s="19"/>
      <c r="K5" s="19"/>
      <c r="L5" s="20" t="str">
        <f t="shared" ref="L5:L7" si="2">IF(J5&lt;&gt;"",IF(K5&lt;&gt;"",IF(K5&gt;J5,K5-J5,1+K5-J5),""),"")</f>
        <v/>
      </c>
      <c r="M5" s="19"/>
      <c r="N5" s="20" t="str">
        <f t="shared" ref="N5:N7" si="3">IF(M5&gt;L5,"Pause!",IF(AND(M5=L5,M5&lt;&gt;""),"00:00",IF(L5&lt;&gt;"",L5-M5,"")))</f>
        <v/>
      </c>
      <c r="O5" s="21"/>
      <c r="Q5" s="16">
        <f>I29+1</f>
        <v>45061</v>
      </c>
      <c r="R5" s="19"/>
      <c r="S5" s="19"/>
      <c r="T5" s="20" t="str">
        <f t="shared" ref="T5:T7" si="4">IF(R5&lt;&gt;"",IF(S5&lt;&gt;"",IF(S5&gt;R5,S5-R5,1+S5-R5),""),"")</f>
        <v/>
      </c>
      <c r="U5" s="19"/>
      <c r="V5" s="20" t="str">
        <f t="shared" ref="V5:V7" si="5">IF(U5&gt;T5,"Pause!",IF(AND(U5=T5,U5&lt;&gt;""),"00:00",IF(T5&lt;&gt;"",T5-U5,"")))</f>
        <v/>
      </c>
      <c r="W5" s="21"/>
    </row>
    <row r="6" spans="1:26" ht="17.100000000000001" customHeight="1" x14ac:dyDescent="0.25">
      <c r="A6" s="77" t="s">
        <v>10</v>
      </c>
      <c r="B6" s="22"/>
      <c r="C6" s="23"/>
      <c r="D6" s="24" t="str">
        <f t="shared" si="0"/>
        <v/>
      </c>
      <c r="E6" s="23"/>
      <c r="F6" s="24" t="str">
        <f t="shared" si="1"/>
        <v/>
      </c>
      <c r="G6" s="25"/>
      <c r="I6" s="77" t="s">
        <v>10</v>
      </c>
      <c r="J6" s="23"/>
      <c r="K6" s="23"/>
      <c r="L6" s="24" t="str">
        <f t="shared" si="2"/>
        <v/>
      </c>
      <c r="M6" s="23"/>
      <c r="N6" s="24" t="str">
        <f t="shared" si="3"/>
        <v/>
      </c>
      <c r="O6" s="25"/>
      <c r="Q6" s="86" t="s">
        <v>10</v>
      </c>
      <c r="R6" s="23"/>
      <c r="S6" s="23"/>
      <c r="T6" s="24" t="str">
        <f t="shared" si="4"/>
        <v/>
      </c>
      <c r="U6" s="23"/>
      <c r="V6" s="24" t="str">
        <f t="shared" si="5"/>
        <v/>
      </c>
      <c r="W6" s="25"/>
    </row>
    <row r="7" spans="1:26" ht="17.100000000000001" customHeight="1" x14ac:dyDescent="0.25">
      <c r="A7" s="77"/>
      <c r="B7" s="22"/>
      <c r="C7" s="23"/>
      <c r="D7" s="24" t="str">
        <f t="shared" si="0"/>
        <v/>
      </c>
      <c r="E7" s="23"/>
      <c r="F7" s="24" t="str">
        <f t="shared" si="1"/>
        <v/>
      </c>
      <c r="G7" s="25"/>
      <c r="I7" s="77"/>
      <c r="J7" s="23"/>
      <c r="K7" s="23"/>
      <c r="L7" s="24" t="str">
        <f t="shared" si="2"/>
        <v/>
      </c>
      <c r="M7" s="23"/>
      <c r="N7" s="24" t="str">
        <f t="shared" si="3"/>
        <v/>
      </c>
      <c r="O7" s="25"/>
      <c r="Q7" s="77"/>
      <c r="R7" s="23"/>
      <c r="S7" s="23"/>
      <c r="T7" s="24" t="str">
        <f t="shared" si="4"/>
        <v/>
      </c>
      <c r="U7" s="23"/>
      <c r="V7" s="24" t="str">
        <f t="shared" si="5"/>
        <v/>
      </c>
      <c r="W7" s="25"/>
    </row>
    <row r="8" spans="1:26" ht="17.100000000000001" customHeight="1" thickBot="1" x14ac:dyDescent="0.3">
      <c r="A8" s="78"/>
      <c r="B8" s="26"/>
      <c r="C8" s="27"/>
      <c r="D8" s="28" t="str">
        <f>IF(B8&lt;&gt;"",IF(C8&lt;&gt;"",IF(C8&gt;B8,C8-B8,1+C8-B8),""),"")</f>
        <v/>
      </c>
      <c r="E8" s="27"/>
      <c r="F8" s="28" t="str">
        <f>IF(E8&gt;D8,"Pause!",IF(AND(E8=D8,E8&lt;&gt;""),"00:00",IF(D8&lt;&gt;"",D8-E8,"")))</f>
        <v/>
      </c>
      <c r="G8" s="29"/>
      <c r="I8" s="78"/>
      <c r="J8" s="27"/>
      <c r="K8" s="27"/>
      <c r="L8" s="28" t="str">
        <f>IF(J8&lt;&gt;"",IF(K8&lt;&gt;"",IF(K8&gt;J8,K8-J8,1+K8-J8),""),"")</f>
        <v/>
      </c>
      <c r="M8" s="27"/>
      <c r="N8" s="28" t="str">
        <f>IF(M8&gt;L8,"Pause!",IF(AND(M8=L8,M8&lt;&gt;""),"00:00",IF(L8&lt;&gt;"",L8-M8,"")))</f>
        <v/>
      </c>
      <c r="O8" s="29"/>
      <c r="Q8" s="78"/>
      <c r="R8" s="27"/>
      <c r="S8" s="27"/>
      <c r="T8" s="28" t="str">
        <f>IF(R8&lt;&gt;"",IF(S8&lt;&gt;"",IF(S8&gt;R8,S8-R8,1+S8-R8),""),"")</f>
        <v/>
      </c>
      <c r="U8" s="27"/>
      <c r="V8" s="28" t="str">
        <f>IF(U8&gt;T8,"Pause!",IF(AND(U8=T8,U8&lt;&gt;""),"00:00",IF(T8&lt;&gt;"",T8-U8,"")))</f>
        <v/>
      </c>
      <c r="W8" s="29"/>
    </row>
    <row r="9" spans="1:26" ht="17.100000000000001" customHeight="1" x14ac:dyDescent="0.25">
      <c r="A9" s="16">
        <f>IF(A5&lt;&gt;"",A5+1,IF(TEXT(DATE(W2,TEXT(MONTH(W1&amp;" "&amp;W2),0),1),"TTT")="Di",DATE(W2,TEXT(MONTH(W1&amp;" "&amp;W2),0),1),""))</f>
        <v>45048</v>
      </c>
      <c r="B9" s="18">
        <v>0.33333333333333331</v>
      </c>
      <c r="C9" s="19">
        <v>0.375</v>
      </c>
      <c r="D9" s="20">
        <f t="shared" ref="D9:D32" si="6">IF(B9&lt;&gt;"",IF(C9&lt;&gt;"",IF(C9&gt;B9,C9-B9,1+C9-B9),""),"")</f>
        <v>4.1666666666666685E-2</v>
      </c>
      <c r="E9" s="19"/>
      <c r="F9" s="20">
        <f t="shared" ref="F9:F32" si="7">IF(E9&gt;D9,"Pause!",IF(AND(E9=D9,E9&lt;&gt;""),"00:00",IF(D9&lt;&gt;"",D9-E9,"")))</f>
        <v>4.1666666666666685E-2</v>
      </c>
      <c r="G9" s="21" t="s">
        <v>35</v>
      </c>
      <c r="I9" s="16">
        <f>I5+1</f>
        <v>45055</v>
      </c>
      <c r="J9" s="19"/>
      <c r="K9" s="19"/>
      <c r="L9" s="20" t="str">
        <f t="shared" ref="L9:L32" si="8">IF(J9&lt;&gt;"",IF(K9&lt;&gt;"",IF(K9&gt;J9,K9-J9,1+K9-J9),""),"")</f>
        <v/>
      </c>
      <c r="M9" s="19"/>
      <c r="N9" s="20" t="str">
        <f t="shared" ref="N9:N32" si="9">IF(M9&gt;L9,"Pause!",IF(AND(M9=L9,M9&lt;&gt;""),"00:00",IF(L9&lt;&gt;"",L9-M9,"")))</f>
        <v/>
      </c>
      <c r="O9" s="21"/>
      <c r="Q9" s="16">
        <f>Q5+1</f>
        <v>45062</v>
      </c>
      <c r="R9" s="19"/>
      <c r="S9" s="19"/>
      <c r="T9" s="20" t="str">
        <f t="shared" ref="T9:T32" si="10">IF(R9&lt;&gt;"",IF(S9&lt;&gt;"",IF(S9&gt;R9,S9-R9,1+S9-R9),""),"")</f>
        <v/>
      </c>
      <c r="U9" s="19"/>
      <c r="V9" s="20" t="str">
        <f t="shared" ref="V9:V32" si="11">IF(U9&gt;T9,"Pause!",IF(AND(U9=T9,U9&lt;&gt;""),"00:00",IF(T9&lt;&gt;"",T9-U9,"")))</f>
        <v/>
      </c>
      <c r="W9" s="21"/>
    </row>
    <row r="10" spans="1:26" ht="17.100000000000001" customHeight="1" x14ac:dyDescent="0.25">
      <c r="A10" s="77" t="s">
        <v>11</v>
      </c>
      <c r="B10" s="22">
        <v>0.375</v>
      </c>
      <c r="C10" s="23">
        <v>0.5</v>
      </c>
      <c r="D10" s="24">
        <f t="shared" si="6"/>
        <v>0.125</v>
      </c>
      <c r="E10" s="23"/>
      <c r="F10" s="24">
        <f t="shared" si="7"/>
        <v>0.125</v>
      </c>
      <c r="G10" s="25" t="s">
        <v>36</v>
      </c>
      <c r="I10" s="77" t="s">
        <v>11</v>
      </c>
      <c r="J10" s="23"/>
      <c r="K10" s="23"/>
      <c r="L10" s="24" t="str">
        <f t="shared" si="8"/>
        <v/>
      </c>
      <c r="M10" s="23"/>
      <c r="N10" s="24" t="str">
        <f t="shared" si="9"/>
        <v/>
      </c>
      <c r="O10" s="25"/>
      <c r="Q10" s="86" t="s">
        <v>11</v>
      </c>
      <c r="R10" s="23"/>
      <c r="S10" s="23"/>
      <c r="T10" s="24" t="str">
        <f t="shared" si="10"/>
        <v/>
      </c>
      <c r="U10" s="23"/>
      <c r="V10" s="24" t="str">
        <f t="shared" si="11"/>
        <v/>
      </c>
      <c r="W10" s="25"/>
    </row>
    <row r="11" spans="1:26" ht="17.100000000000001" customHeight="1" x14ac:dyDescent="0.25">
      <c r="A11" s="77"/>
      <c r="B11" s="22">
        <v>0.5</v>
      </c>
      <c r="C11" s="23">
        <v>0.6875</v>
      </c>
      <c r="D11" s="24">
        <f t="shared" si="6"/>
        <v>0.1875</v>
      </c>
      <c r="E11" s="23">
        <v>2.0833333333333332E-2</v>
      </c>
      <c r="F11" s="24">
        <f t="shared" si="7"/>
        <v>0.16666666666666666</v>
      </c>
      <c r="G11" s="25" t="s">
        <v>71</v>
      </c>
      <c r="I11" s="77"/>
      <c r="J11" s="23"/>
      <c r="K11" s="23"/>
      <c r="L11" s="24" t="str">
        <f t="shared" si="8"/>
        <v/>
      </c>
      <c r="M11" s="23"/>
      <c r="N11" s="24" t="str">
        <f t="shared" si="9"/>
        <v/>
      </c>
      <c r="O11" s="25"/>
      <c r="Q11" s="77"/>
      <c r="R11" s="23"/>
      <c r="S11" s="23"/>
      <c r="T11" s="24" t="str">
        <f t="shared" si="10"/>
        <v/>
      </c>
      <c r="U11" s="23"/>
      <c r="V11" s="24" t="str">
        <f t="shared" si="11"/>
        <v/>
      </c>
      <c r="W11" s="25"/>
    </row>
    <row r="12" spans="1:26" ht="17.100000000000001" customHeight="1" thickBot="1" x14ac:dyDescent="0.3">
      <c r="A12" s="78"/>
      <c r="B12" s="26"/>
      <c r="C12" s="27"/>
      <c r="D12" s="28" t="str">
        <f t="shared" si="6"/>
        <v/>
      </c>
      <c r="E12" s="27"/>
      <c r="F12" s="28" t="str">
        <f t="shared" si="7"/>
        <v/>
      </c>
      <c r="G12" s="29"/>
      <c r="I12" s="78"/>
      <c r="J12" s="27"/>
      <c r="K12" s="27"/>
      <c r="L12" s="28" t="str">
        <f t="shared" si="8"/>
        <v/>
      </c>
      <c r="M12" s="27"/>
      <c r="N12" s="28" t="str">
        <f t="shared" si="9"/>
        <v/>
      </c>
      <c r="O12" s="29"/>
      <c r="Q12" s="78"/>
      <c r="R12" s="27"/>
      <c r="S12" s="27"/>
      <c r="T12" s="28" t="str">
        <f t="shared" si="10"/>
        <v/>
      </c>
      <c r="U12" s="27"/>
      <c r="V12" s="28" t="str">
        <f t="shared" si="11"/>
        <v/>
      </c>
      <c r="W12" s="29"/>
    </row>
    <row r="13" spans="1:26" ht="17.100000000000001" customHeight="1" x14ac:dyDescent="0.25">
      <c r="A13" s="16">
        <f>IF(A9&lt;&gt;"",A9+1,IF(TEXT(DATE(W2,TEXT(MONTH(W1&amp;" "&amp;W2),0),1),"TTT")="Mi",DATE(W2,TEXT(MONTH(W1&amp;" "&amp;W2),0),1),""))</f>
        <v>45049</v>
      </c>
      <c r="B13" s="18"/>
      <c r="C13" s="19"/>
      <c r="D13" s="20" t="str">
        <f t="shared" si="6"/>
        <v/>
      </c>
      <c r="E13" s="19"/>
      <c r="F13" s="20" t="str">
        <f t="shared" si="7"/>
        <v/>
      </c>
      <c r="G13" s="21"/>
      <c r="I13" s="16">
        <f>I9+1</f>
        <v>45056</v>
      </c>
      <c r="J13" s="19"/>
      <c r="K13" s="19"/>
      <c r="L13" s="20" t="str">
        <f t="shared" si="8"/>
        <v/>
      </c>
      <c r="M13" s="19"/>
      <c r="N13" s="20" t="str">
        <f t="shared" si="9"/>
        <v/>
      </c>
      <c r="O13" s="21"/>
      <c r="Q13" s="16">
        <f>Q9+1</f>
        <v>45063</v>
      </c>
      <c r="R13" s="19"/>
      <c r="S13" s="19"/>
      <c r="T13" s="20" t="str">
        <f t="shared" si="10"/>
        <v/>
      </c>
      <c r="U13" s="19"/>
      <c r="V13" s="20" t="str">
        <f t="shared" si="11"/>
        <v/>
      </c>
      <c r="W13" s="21"/>
    </row>
    <row r="14" spans="1:26" ht="17.100000000000001" customHeight="1" x14ac:dyDescent="0.25">
      <c r="A14" s="77" t="s">
        <v>12</v>
      </c>
      <c r="B14" s="22"/>
      <c r="C14" s="23"/>
      <c r="D14" s="24" t="str">
        <f t="shared" si="6"/>
        <v/>
      </c>
      <c r="E14" s="23"/>
      <c r="F14" s="24" t="str">
        <f t="shared" si="7"/>
        <v/>
      </c>
      <c r="G14" s="25"/>
      <c r="I14" s="77" t="s">
        <v>12</v>
      </c>
      <c r="J14" s="23"/>
      <c r="K14" s="23"/>
      <c r="L14" s="24" t="str">
        <f t="shared" si="8"/>
        <v/>
      </c>
      <c r="M14" s="23"/>
      <c r="N14" s="24" t="str">
        <f t="shared" si="9"/>
        <v/>
      </c>
      <c r="O14" s="25"/>
      <c r="Q14" s="86" t="s">
        <v>12</v>
      </c>
      <c r="R14" s="23"/>
      <c r="S14" s="23"/>
      <c r="T14" s="24" t="str">
        <f t="shared" si="10"/>
        <v/>
      </c>
      <c r="U14" s="23"/>
      <c r="V14" s="24" t="str">
        <f t="shared" si="11"/>
        <v/>
      </c>
      <c r="W14" s="25"/>
    </row>
    <row r="15" spans="1:26" ht="17.100000000000001" customHeight="1" x14ac:dyDescent="0.25">
      <c r="A15" s="77"/>
      <c r="B15" s="22"/>
      <c r="C15" s="23"/>
      <c r="D15" s="24" t="str">
        <f t="shared" si="6"/>
        <v/>
      </c>
      <c r="E15" s="23"/>
      <c r="F15" s="24" t="str">
        <f t="shared" si="7"/>
        <v/>
      </c>
      <c r="G15" s="25"/>
      <c r="I15" s="77"/>
      <c r="J15" s="23"/>
      <c r="K15" s="23"/>
      <c r="L15" s="24" t="str">
        <f t="shared" si="8"/>
        <v/>
      </c>
      <c r="M15" s="23"/>
      <c r="N15" s="24" t="str">
        <f t="shared" si="9"/>
        <v/>
      </c>
      <c r="O15" s="25"/>
      <c r="Q15" s="77"/>
      <c r="R15" s="23"/>
      <c r="S15" s="23"/>
      <c r="T15" s="24" t="str">
        <f t="shared" si="10"/>
        <v/>
      </c>
      <c r="U15" s="23"/>
      <c r="V15" s="24" t="str">
        <f t="shared" si="11"/>
        <v/>
      </c>
      <c r="W15" s="25"/>
    </row>
    <row r="16" spans="1:26" ht="17.100000000000001" customHeight="1" thickBot="1" x14ac:dyDescent="0.3">
      <c r="A16" s="78"/>
      <c r="B16" s="26"/>
      <c r="C16" s="27"/>
      <c r="D16" s="28" t="str">
        <f t="shared" si="6"/>
        <v/>
      </c>
      <c r="E16" s="27"/>
      <c r="F16" s="28" t="str">
        <f t="shared" si="7"/>
        <v/>
      </c>
      <c r="G16" s="29"/>
      <c r="I16" s="78"/>
      <c r="J16" s="27"/>
      <c r="K16" s="27"/>
      <c r="L16" s="28" t="str">
        <f t="shared" si="8"/>
        <v/>
      </c>
      <c r="M16" s="27"/>
      <c r="N16" s="28" t="str">
        <f t="shared" si="9"/>
        <v/>
      </c>
      <c r="O16" s="29"/>
      <c r="Q16" s="78"/>
      <c r="R16" s="27"/>
      <c r="S16" s="27"/>
      <c r="T16" s="28" t="str">
        <f t="shared" si="10"/>
        <v/>
      </c>
      <c r="U16" s="27"/>
      <c r="V16" s="28" t="str">
        <f t="shared" si="11"/>
        <v/>
      </c>
      <c r="W16" s="29"/>
    </row>
    <row r="17" spans="1:23" ht="17.100000000000001" customHeight="1" x14ac:dyDescent="0.25">
      <c r="A17" s="16">
        <f>IF(A13&lt;&gt;"",A13+1,IF(TEXT(DATE(W2,TEXT(MONTH(W1&amp;" "&amp;W2),0),1),"TTT")="Do",DATE(W2,TEXT(MONTH(W1&amp;" "&amp;W2),0),1),""))</f>
        <v>45050</v>
      </c>
      <c r="B17" s="18"/>
      <c r="C17" s="19"/>
      <c r="D17" s="20" t="str">
        <f t="shared" si="6"/>
        <v/>
      </c>
      <c r="E17" s="19"/>
      <c r="F17" s="20" t="str">
        <f t="shared" si="7"/>
        <v/>
      </c>
      <c r="G17" s="21"/>
      <c r="I17" s="16">
        <f>I13+1</f>
        <v>45057</v>
      </c>
      <c r="J17" s="19"/>
      <c r="K17" s="19"/>
      <c r="L17" s="20" t="str">
        <f t="shared" si="8"/>
        <v/>
      </c>
      <c r="M17" s="19"/>
      <c r="N17" s="20" t="str">
        <f t="shared" si="9"/>
        <v/>
      </c>
      <c r="O17" s="21"/>
      <c r="Q17" s="16">
        <f>Q13+1</f>
        <v>45064</v>
      </c>
      <c r="R17" s="19"/>
      <c r="S17" s="19"/>
      <c r="T17" s="20" t="str">
        <f t="shared" si="10"/>
        <v/>
      </c>
      <c r="U17" s="19"/>
      <c r="V17" s="20" t="str">
        <f t="shared" si="11"/>
        <v/>
      </c>
      <c r="W17" s="21"/>
    </row>
    <row r="18" spans="1:23" ht="17.100000000000001" customHeight="1" x14ac:dyDescent="0.25">
      <c r="A18" s="77" t="s">
        <v>13</v>
      </c>
      <c r="B18" s="22"/>
      <c r="C18" s="23"/>
      <c r="D18" s="24" t="str">
        <f t="shared" si="6"/>
        <v/>
      </c>
      <c r="E18" s="23"/>
      <c r="F18" s="24" t="str">
        <f t="shared" si="7"/>
        <v/>
      </c>
      <c r="G18" s="25"/>
      <c r="I18" s="77" t="s">
        <v>13</v>
      </c>
      <c r="J18" s="23"/>
      <c r="K18" s="23"/>
      <c r="L18" s="24" t="str">
        <f t="shared" si="8"/>
        <v/>
      </c>
      <c r="M18" s="23"/>
      <c r="N18" s="24" t="str">
        <f t="shared" si="9"/>
        <v/>
      </c>
      <c r="O18" s="25"/>
      <c r="Q18" s="86" t="s">
        <v>13</v>
      </c>
      <c r="R18" s="23"/>
      <c r="S18" s="23"/>
      <c r="T18" s="24" t="str">
        <f t="shared" si="10"/>
        <v/>
      </c>
      <c r="U18" s="23"/>
      <c r="V18" s="24" t="str">
        <f t="shared" si="11"/>
        <v/>
      </c>
      <c r="W18" s="25"/>
    </row>
    <row r="19" spans="1:23" ht="17.100000000000001" customHeight="1" x14ac:dyDescent="0.25">
      <c r="A19" s="77"/>
      <c r="B19" s="22"/>
      <c r="C19" s="23"/>
      <c r="D19" s="24" t="str">
        <f t="shared" si="6"/>
        <v/>
      </c>
      <c r="E19" s="23"/>
      <c r="F19" s="24" t="str">
        <f t="shared" si="7"/>
        <v/>
      </c>
      <c r="G19" s="25"/>
      <c r="I19" s="77"/>
      <c r="J19" s="23"/>
      <c r="K19" s="23"/>
      <c r="L19" s="24" t="str">
        <f t="shared" si="8"/>
        <v/>
      </c>
      <c r="M19" s="23"/>
      <c r="N19" s="24" t="str">
        <f t="shared" si="9"/>
        <v/>
      </c>
      <c r="O19" s="25"/>
      <c r="Q19" s="77"/>
      <c r="R19" s="23"/>
      <c r="S19" s="23"/>
      <c r="T19" s="24" t="str">
        <f t="shared" si="10"/>
        <v/>
      </c>
      <c r="U19" s="23"/>
      <c r="V19" s="24" t="str">
        <f t="shared" si="11"/>
        <v/>
      </c>
      <c r="W19" s="25"/>
    </row>
    <row r="20" spans="1:23" ht="17.100000000000001" customHeight="1" thickBot="1" x14ac:dyDescent="0.3">
      <c r="A20" s="78"/>
      <c r="B20" s="26"/>
      <c r="C20" s="27"/>
      <c r="D20" s="28" t="str">
        <f t="shared" si="6"/>
        <v/>
      </c>
      <c r="E20" s="27"/>
      <c r="F20" s="28" t="str">
        <f t="shared" si="7"/>
        <v/>
      </c>
      <c r="G20" s="29"/>
      <c r="I20" s="78"/>
      <c r="J20" s="27"/>
      <c r="K20" s="27"/>
      <c r="L20" s="28" t="str">
        <f t="shared" si="8"/>
        <v/>
      </c>
      <c r="M20" s="27"/>
      <c r="N20" s="28" t="str">
        <f t="shared" si="9"/>
        <v/>
      </c>
      <c r="O20" s="29"/>
      <c r="Q20" s="78"/>
      <c r="R20" s="27"/>
      <c r="S20" s="27"/>
      <c r="T20" s="28" t="str">
        <f t="shared" si="10"/>
        <v/>
      </c>
      <c r="U20" s="27"/>
      <c r="V20" s="28" t="str">
        <f t="shared" si="11"/>
        <v/>
      </c>
      <c r="W20" s="29"/>
    </row>
    <row r="21" spans="1:23" ht="17.100000000000001" customHeight="1" x14ac:dyDescent="0.25">
      <c r="A21" s="16">
        <f>IF(A17&lt;&gt;"",A17+1,IF(TEXT(DATE(W2,TEXT(MONTH(W1&amp;" "&amp;W2),0),1),"TTT")="Fr",DATE(W2,TEXT(MONTH(W1&amp;" "&amp;W2),0),1),""))</f>
        <v>45051</v>
      </c>
      <c r="B21" s="18"/>
      <c r="C21" s="19"/>
      <c r="D21" s="20" t="str">
        <f t="shared" si="6"/>
        <v/>
      </c>
      <c r="E21" s="19"/>
      <c r="F21" s="20" t="str">
        <f t="shared" si="7"/>
        <v/>
      </c>
      <c r="G21" s="21"/>
      <c r="I21" s="16">
        <f>I17+1</f>
        <v>45058</v>
      </c>
      <c r="J21" s="19"/>
      <c r="K21" s="19"/>
      <c r="L21" s="20" t="str">
        <f t="shared" si="8"/>
        <v/>
      </c>
      <c r="M21" s="19"/>
      <c r="N21" s="20" t="str">
        <f t="shared" si="9"/>
        <v/>
      </c>
      <c r="O21" s="21"/>
      <c r="Q21" s="16">
        <f>Q17+1</f>
        <v>45065</v>
      </c>
      <c r="R21" s="19"/>
      <c r="S21" s="19"/>
      <c r="T21" s="20" t="str">
        <f t="shared" si="10"/>
        <v/>
      </c>
      <c r="U21" s="19"/>
      <c r="V21" s="20" t="str">
        <f t="shared" si="11"/>
        <v/>
      </c>
      <c r="W21" s="21"/>
    </row>
    <row r="22" spans="1:23" ht="17.100000000000001" customHeight="1" x14ac:dyDescent="0.25">
      <c r="A22" s="77" t="s">
        <v>14</v>
      </c>
      <c r="B22" s="22"/>
      <c r="C22" s="23"/>
      <c r="D22" s="24" t="str">
        <f t="shared" si="6"/>
        <v/>
      </c>
      <c r="E22" s="23"/>
      <c r="F22" s="24" t="str">
        <f t="shared" si="7"/>
        <v/>
      </c>
      <c r="G22" s="25"/>
      <c r="I22" s="77" t="s">
        <v>14</v>
      </c>
      <c r="J22" s="23"/>
      <c r="K22" s="23"/>
      <c r="L22" s="24" t="str">
        <f t="shared" si="8"/>
        <v/>
      </c>
      <c r="M22" s="23"/>
      <c r="N22" s="24" t="str">
        <f t="shared" si="9"/>
        <v/>
      </c>
      <c r="O22" s="25"/>
      <c r="Q22" s="86" t="s">
        <v>14</v>
      </c>
      <c r="R22" s="23"/>
      <c r="S22" s="23"/>
      <c r="T22" s="24" t="str">
        <f t="shared" si="10"/>
        <v/>
      </c>
      <c r="U22" s="23"/>
      <c r="V22" s="24" t="str">
        <f t="shared" si="11"/>
        <v/>
      </c>
      <c r="W22" s="25"/>
    </row>
    <row r="23" spans="1:23" ht="17.100000000000001" customHeight="1" x14ac:dyDescent="0.25">
      <c r="A23" s="77"/>
      <c r="B23" s="22"/>
      <c r="C23" s="23"/>
      <c r="D23" s="24" t="str">
        <f t="shared" si="6"/>
        <v/>
      </c>
      <c r="E23" s="23"/>
      <c r="F23" s="24" t="str">
        <f t="shared" si="7"/>
        <v/>
      </c>
      <c r="G23" s="25"/>
      <c r="I23" s="77"/>
      <c r="J23" s="23"/>
      <c r="K23" s="23"/>
      <c r="L23" s="24" t="str">
        <f t="shared" si="8"/>
        <v/>
      </c>
      <c r="M23" s="23"/>
      <c r="N23" s="24" t="str">
        <f t="shared" si="9"/>
        <v/>
      </c>
      <c r="O23" s="25"/>
      <c r="Q23" s="77"/>
      <c r="R23" s="23"/>
      <c r="S23" s="23"/>
      <c r="T23" s="24" t="str">
        <f t="shared" si="10"/>
        <v/>
      </c>
      <c r="U23" s="23"/>
      <c r="V23" s="24" t="str">
        <f t="shared" si="11"/>
        <v/>
      </c>
      <c r="W23" s="25"/>
    </row>
    <row r="24" spans="1:23" ht="17.100000000000001" customHeight="1" thickBot="1" x14ac:dyDescent="0.3">
      <c r="A24" s="78"/>
      <c r="B24" s="26"/>
      <c r="C24" s="27"/>
      <c r="D24" s="28" t="str">
        <f t="shared" si="6"/>
        <v/>
      </c>
      <c r="E24" s="27"/>
      <c r="F24" s="28" t="str">
        <f t="shared" si="7"/>
        <v/>
      </c>
      <c r="G24" s="29"/>
      <c r="I24" s="78"/>
      <c r="J24" s="27"/>
      <c r="K24" s="27"/>
      <c r="L24" s="28" t="str">
        <f t="shared" si="8"/>
        <v/>
      </c>
      <c r="M24" s="27"/>
      <c r="N24" s="28" t="str">
        <f t="shared" si="9"/>
        <v/>
      </c>
      <c r="O24" s="29"/>
      <c r="Q24" s="78"/>
      <c r="R24" s="27"/>
      <c r="S24" s="27"/>
      <c r="T24" s="28" t="str">
        <f t="shared" si="10"/>
        <v/>
      </c>
      <c r="U24" s="27"/>
      <c r="V24" s="28" t="str">
        <f t="shared" si="11"/>
        <v/>
      </c>
      <c r="W24" s="29"/>
    </row>
    <row r="25" spans="1:23" ht="17.100000000000001" customHeight="1" x14ac:dyDescent="0.25">
      <c r="A25" s="16">
        <f>IF(A21&lt;&gt;"",A21+1,IF(TEXT(DATE(W2,TEXT(MONTH(W1&amp;" "&amp;W2),0),1),"TTT")="Sa",DATE(W2,TEXT(MONTH(W1&amp;" "&amp;W2),0),1),""))</f>
        <v>45052</v>
      </c>
      <c r="B25" s="18"/>
      <c r="C25" s="19"/>
      <c r="D25" s="20" t="str">
        <f t="shared" si="6"/>
        <v/>
      </c>
      <c r="E25" s="19"/>
      <c r="F25" s="20" t="str">
        <f t="shared" si="7"/>
        <v/>
      </c>
      <c r="G25" s="21"/>
      <c r="I25" s="16">
        <f>I21+1</f>
        <v>45059</v>
      </c>
      <c r="J25" s="19"/>
      <c r="K25" s="19"/>
      <c r="L25" s="20" t="str">
        <f t="shared" si="8"/>
        <v/>
      </c>
      <c r="M25" s="19"/>
      <c r="N25" s="20" t="str">
        <f t="shared" si="9"/>
        <v/>
      </c>
      <c r="O25" s="21"/>
      <c r="Q25" s="16">
        <f>Q21+1</f>
        <v>45066</v>
      </c>
      <c r="R25" s="19"/>
      <c r="S25" s="19"/>
      <c r="T25" s="20" t="str">
        <f t="shared" si="10"/>
        <v/>
      </c>
      <c r="U25" s="19"/>
      <c r="V25" s="20" t="str">
        <f t="shared" si="11"/>
        <v/>
      </c>
      <c r="W25" s="21"/>
    </row>
    <row r="26" spans="1:23" ht="17.100000000000001" customHeight="1" x14ac:dyDescent="0.25">
      <c r="A26" s="77" t="s">
        <v>15</v>
      </c>
      <c r="B26" s="22"/>
      <c r="C26" s="23"/>
      <c r="D26" s="24" t="str">
        <f t="shared" si="6"/>
        <v/>
      </c>
      <c r="E26" s="23"/>
      <c r="F26" s="24" t="str">
        <f t="shared" si="7"/>
        <v/>
      </c>
      <c r="G26" s="25"/>
      <c r="I26" s="77" t="s">
        <v>15</v>
      </c>
      <c r="J26" s="23"/>
      <c r="K26" s="23"/>
      <c r="L26" s="24" t="str">
        <f t="shared" si="8"/>
        <v/>
      </c>
      <c r="M26" s="23"/>
      <c r="N26" s="24" t="str">
        <f t="shared" si="9"/>
        <v/>
      </c>
      <c r="O26" s="25"/>
      <c r="Q26" s="86" t="s">
        <v>15</v>
      </c>
      <c r="R26" s="23"/>
      <c r="S26" s="23"/>
      <c r="T26" s="24" t="str">
        <f t="shared" si="10"/>
        <v/>
      </c>
      <c r="U26" s="23"/>
      <c r="V26" s="24" t="str">
        <f t="shared" si="11"/>
        <v/>
      </c>
      <c r="W26" s="25"/>
    </row>
    <row r="27" spans="1:23" ht="17.100000000000001" customHeight="1" x14ac:dyDescent="0.25">
      <c r="A27" s="77"/>
      <c r="B27" s="22"/>
      <c r="C27" s="23"/>
      <c r="D27" s="24" t="str">
        <f t="shared" si="6"/>
        <v/>
      </c>
      <c r="E27" s="23"/>
      <c r="F27" s="24" t="str">
        <f t="shared" si="7"/>
        <v/>
      </c>
      <c r="G27" s="25"/>
      <c r="I27" s="77"/>
      <c r="J27" s="23"/>
      <c r="K27" s="23"/>
      <c r="L27" s="24" t="str">
        <f t="shared" si="8"/>
        <v/>
      </c>
      <c r="M27" s="23"/>
      <c r="N27" s="24" t="str">
        <f t="shared" si="9"/>
        <v/>
      </c>
      <c r="O27" s="25"/>
      <c r="Q27" s="77"/>
      <c r="R27" s="23"/>
      <c r="S27" s="23"/>
      <c r="T27" s="24" t="str">
        <f t="shared" si="10"/>
        <v/>
      </c>
      <c r="U27" s="23"/>
      <c r="V27" s="24" t="str">
        <f t="shared" si="11"/>
        <v/>
      </c>
      <c r="W27" s="25"/>
    </row>
    <row r="28" spans="1:23" ht="17.100000000000001" customHeight="1" thickBot="1" x14ac:dyDescent="0.3">
      <c r="A28" s="78"/>
      <c r="B28" s="26"/>
      <c r="C28" s="27"/>
      <c r="D28" s="28" t="str">
        <f t="shared" si="6"/>
        <v/>
      </c>
      <c r="E28" s="27"/>
      <c r="F28" s="28" t="str">
        <f t="shared" si="7"/>
        <v/>
      </c>
      <c r="G28" s="29"/>
      <c r="I28" s="78"/>
      <c r="J28" s="31"/>
      <c r="K28" s="31"/>
      <c r="L28" s="28" t="str">
        <f t="shared" si="8"/>
        <v/>
      </c>
      <c r="M28" s="31"/>
      <c r="N28" s="28" t="str">
        <f t="shared" si="9"/>
        <v/>
      </c>
      <c r="O28" s="32"/>
      <c r="Q28" s="78"/>
      <c r="R28" s="31"/>
      <c r="S28" s="31"/>
      <c r="T28" s="28" t="str">
        <f t="shared" si="10"/>
        <v/>
      </c>
      <c r="U28" s="31"/>
      <c r="V28" s="28" t="str">
        <f t="shared" si="11"/>
        <v/>
      </c>
      <c r="W28" s="32"/>
    </row>
    <row r="29" spans="1:23" ht="17.100000000000001" customHeight="1" x14ac:dyDescent="0.25">
      <c r="A29" s="16">
        <f>IF(A25&lt;&gt;"",A25+1,IF(TEXT(DATE(W2,TEXT(MONTH(W1&amp;" "&amp;W2),0),1),"TTT")="So",DATE(W2,TEXT(MONTH(W1&amp;" "&amp;W2),0),1),""))</f>
        <v>45053</v>
      </c>
      <c r="B29" s="18"/>
      <c r="C29" s="19"/>
      <c r="D29" s="20" t="str">
        <f t="shared" si="6"/>
        <v/>
      </c>
      <c r="E29" s="19"/>
      <c r="F29" s="20" t="str">
        <f t="shared" si="7"/>
        <v/>
      </c>
      <c r="G29" s="21"/>
      <c r="I29" s="16">
        <f>I25+1</f>
        <v>45060</v>
      </c>
      <c r="J29" s="19"/>
      <c r="K29" s="19"/>
      <c r="L29" s="20" t="str">
        <f t="shared" si="8"/>
        <v/>
      </c>
      <c r="M29" s="19"/>
      <c r="N29" s="20" t="str">
        <f t="shared" si="9"/>
        <v/>
      </c>
      <c r="O29" s="21"/>
      <c r="Q29" s="16">
        <f>Q25+1</f>
        <v>45067</v>
      </c>
      <c r="R29" s="19"/>
      <c r="S29" s="19"/>
      <c r="T29" s="20" t="str">
        <f t="shared" si="10"/>
        <v/>
      </c>
      <c r="U29" s="19"/>
      <c r="V29" s="20" t="str">
        <f t="shared" si="11"/>
        <v/>
      </c>
      <c r="W29" s="21"/>
    </row>
    <row r="30" spans="1:23" ht="17.100000000000001" customHeight="1" x14ac:dyDescent="0.25">
      <c r="A30" s="77" t="s">
        <v>16</v>
      </c>
      <c r="B30" s="22"/>
      <c r="C30" s="23"/>
      <c r="D30" s="24" t="str">
        <f t="shared" si="6"/>
        <v/>
      </c>
      <c r="E30" s="23"/>
      <c r="F30" s="24" t="str">
        <f t="shared" si="7"/>
        <v/>
      </c>
      <c r="G30" s="25"/>
      <c r="I30" s="77" t="s">
        <v>16</v>
      </c>
      <c r="J30" s="23"/>
      <c r="K30" s="23"/>
      <c r="L30" s="24" t="str">
        <f t="shared" si="8"/>
        <v/>
      </c>
      <c r="M30" s="23"/>
      <c r="N30" s="24" t="str">
        <f t="shared" si="9"/>
        <v/>
      </c>
      <c r="O30" s="25"/>
      <c r="Q30" s="86" t="s">
        <v>16</v>
      </c>
      <c r="R30" s="23"/>
      <c r="S30" s="23"/>
      <c r="T30" s="24" t="str">
        <f t="shared" si="10"/>
        <v/>
      </c>
      <c r="U30" s="23"/>
      <c r="V30" s="24" t="str">
        <f t="shared" si="11"/>
        <v/>
      </c>
      <c r="W30" s="25"/>
    </row>
    <row r="31" spans="1:23" ht="17.100000000000001" customHeight="1" x14ac:dyDescent="0.25">
      <c r="A31" s="77"/>
      <c r="B31" s="22"/>
      <c r="C31" s="23"/>
      <c r="D31" s="24" t="str">
        <f t="shared" si="6"/>
        <v/>
      </c>
      <c r="E31" s="23"/>
      <c r="F31" s="24" t="str">
        <f t="shared" si="7"/>
        <v/>
      </c>
      <c r="G31" s="25"/>
      <c r="I31" s="77"/>
      <c r="J31" s="23"/>
      <c r="K31" s="23"/>
      <c r="L31" s="24" t="str">
        <f t="shared" si="8"/>
        <v/>
      </c>
      <c r="M31" s="23"/>
      <c r="N31" s="24" t="str">
        <f t="shared" si="9"/>
        <v/>
      </c>
      <c r="O31" s="25"/>
      <c r="Q31" s="77"/>
      <c r="R31" s="23"/>
      <c r="S31" s="23"/>
      <c r="T31" s="24" t="str">
        <f t="shared" si="10"/>
        <v/>
      </c>
      <c r="U31" s="23"/>
      <c r="V31" s="24" t="str">
        <f t="shared" si="11"/>
        <v/>
      </c>
      <c r="W31" s="25"/>
    </row>
    <row r="32" spans="1:23" ht="16.5" customHeight="1" thickBot="1" x14ac:dyDescent="0.3">
      <c r="A32" s="78"/>
      <c r="B32" s="26"/>
      <c r="C32" s="27"/>
      <c r="D32" s="28" t="str">
        <f t="shared" si="6"/>
        <v/>
      </c>
      <c r="E32" s="27"/>
      <c r="F32" s="28" t="str">
        <f t="shared" si="7"/>
        <v/>
      </c>
      <c r="G32" s="29"/>
      <c r="I32" s="78"/>
      <c r="J32" s="27"/>
      <c r="K32" s="27"/>
      <c r="L32" s="28" t="str">
        <f t="shared" si="8"/>
        <v/>
      </c>
      <c r="M32" s="27"/>
      <c r="N32" s="28" t="str">
        <f t="shared" si="9"/>
        <v/>
      </c>
      <c r="O32" s="29"/>
      <c r="Q32" s="78"/>
      <c r="R32" s="27"/>
      <c r="S32" s="27"/>
      <c r="T32" s="28" t="str">
        <f t="shared" si="10"/>
        <v/>
      </c>
      <c r="U32" s="27"/>
      <c r="V32" s="28" t="str">
        <f t="shared" si="11"/>
        <v/>
      </c>
      <c r="W32" s="29"/>
    </row>
    <row r="33" spans="1:23" ht="16.5" customHeight="1" x14ac:dyDescent="0.25">
      <c r="A33" s="33"/>
      <c r="B33" s="34"/>
      <c r="C33" s="34" t="str">
        <f>"Wochentotal KW "&amp;A4</f>
        <v>Wochentotal KW 18</v>
      </c>
      <c r="D33" s="35">
        <f>IF(SUM(D5:D32)=0,"0:00",SUM(D5:D32))</f>
        <v>0.35416666666666669</v>
      </c>
      <c r="E33" s="35"/>
      <c r="F33" s="35">
        <f>IF(SUM(F5:F32)=0,"0:00",SUM(F5:F32))</f>
        <v>0.33333333333333337</v>
      </c>
      <c r="G33" s="35"/>
      <c r="H33" s="35"/>
      <c r="I33" s="35"/>
      <c r="J33" s="35"/>
      <c r="K33" s="35" t="str">
        <f>"Wochentotal KW "&amp;I4</f>
        <v>Wochentotal KW 19</v>
      </c>
      <c r="L33" s="35" t="str">
        <f>IF(SUM(L5:L32)=0,"0:00",SUM(L5:L32))</f>
        <v>0:00</v>
      </c>
      <c r="M33" s="35"/>
      <c r="N33" s="35" t="str">
        <f>IF(SUM(N5:N32)=0,"0:00",SUM(N5:N32))</f>
        <v>0:00</v>
      </c>
      <c r="O33" s="35"/>
      <c r="P33" s="35"/>
      <c r="Q33" s="35"/>
      <c r="R33" s="35"/>
      <c r="S33" s="35" t="str">
        <f>"Wochentotal KW "&amp;Q4</f>
        <v>Wochentotal KW 20</v>
      </c>
      <c r="T33" s="35" t="str">
        <f>IF(SUM(T5:T32)=0,"0:00",SUM(T5:T32))</f>
        <v>0:00</v>
      </c>
      <c r="U33" s="35"/>
      <c r="V33" s="35" t="str">
        <f>IF(SUM(V5:V32)=0,"0:00",SUM(V5:V32))</f>
        <v>0:00</v>
      </c>
      <c r="W33" s="36"/>
    </row>
    <row r="34" spans="1:23" ht="15.75" thickBot="1" x14ac:dyDescent="0.3"/>
    <row r="35" spans="1:23" ht="30.75" thickBot="1" x14ac:dyDescent="0.3">
      <c r="A35" s="17">
        <f>WEEKNUM(A36,21)</f>
        <v>21</v>
      </c>
      <c r="B35" s="3" t="s">
        <v>2</v>
      </c>
      <c r="C35" s="3" t="s">
        <v>3</v>
      </c>
      <c r="D35" s="4" t="s">
        <v>6</v>
      </c>
      <c r="E35" s="3" t="s">
        <v>4</v>
      </c>
      <c r="F35" s="4" t="s">
        <v>5</v>
      </c>
      <c r="G35" s="3" t="s">
        <v>7</v>
      </c>
      <c r="I35" s="17">
        <f>IFERROR(WEEKNUM(I36,21),"")</f>
        <v>22</v>
      </c>
      <c r="J35" s="3" t="s">
        <v>2</v>
      </c>
      <c r="K35" s="3" t="s">
        <v>3</v>
      </c>
      <c r="L35" s="4" t="s">
        <v>6</v>
      </c>
      <c r="M35" s="3" t="s">
        <v>4</v>
      </c>
      <c r="N35" s="4" t="s">
        <v>5</v>
      </c>
      <c r="O35" s="3" t="s">
        <v>7</v>
      </c>
      <c r="Q35" s="17" t="str">
        <f>IFERROR(WEEKNUM(Q36,21),"")</f>
        <v/>
      </c>
      <c r="R35" s="3" t="s">
        <v>2</v>
      </c>
      <c r="S35" s="3" t="s">
        <v>3</v>
      </c>
      <c r="T35" s="4" t="s">
        <v>6</v>
      </c>
      <c r="U35" s="3" t="s">
        <v>4</v>
      </c>
      <c r="V35" s="4" t="s">
        <v>5</v>
      </c>
      <c r="W35" s="3" t="s">
        <v>7</v>
      </c>
    </row>
    <row r="36" spans="1:23" ht="17.100000000000001" customHeight="1" x14ac:dyDescent="0.25">
      <c r="A36" s="16">
        <f>Q29+1</f>
        <v>45068</v>
      </c>
      <c r="B36" s="19"/>
      <c r="C36" s="19"/>
      <c r="D36" s="20" t="str">
        <f t="shared" ref="D36:D38" si="12">IF(B36&lt;&gt;"",IF(C36&lt;&gt;"",IF(C36&gt;B36,C36-B36,1+C36-B36),""),"")</f>
        <v/>
      </c>
      <c r="E36" s="19"/>
      <c r="F36" s="20" t="str">
        <f t="shared" ref="F36:F39" si="13">IF(E36&gt;D36,"Pause!",IF(AND(E36=D36,E36&lt;&gt;""),"00:00",IF(D36&lt;&gt;"",D36-E36,"")))</f>
        <v/>
      </c>
      <c r="G36" s="21"/>
      <c r="I36" s="16">
        <f>IFERROR(IF(MONTH(A60+1)=MONTH(A60),A60+1,""),"")</f>
        <v>45075</v>
      </c>
      <c r="J36" s="19"/>
      <c r="K36" s="19"/>
      <c r="L36" s="20" t="str">
        <f t="shared" ref="L36:L38" si="14">IF(J36&lt;&gt;"",IF(K36&lt;&gt;"",IF(K36&gt;J36,K36-J36,1+K36-J36),""),"")</f>
        <v/>
      </c>
      <c r="M36" s="19"/>
      <c r="N36" s="20" t="str">
        <f t="shared" ref="N36:N38" si="15">IF(M36&gt;L36,"Pause!",IF(AND(M36=L36,M36&lt;&gt;""),"00:00",IF(L36&lt;&gt;"",L36-M36,"")))</f>
        <v/>
      </c>
      <c r="O36" s="21"/>
      <c r="Q36" s="16" t="str">
        <f>IFERROR(IF(MONTH(I60+1)=MONTH(I60),I60+1,""),"")</f>
        <v/>
      </c>
      <c r="R36" s="19"/>
      <c r="S36" s="19"/>
      <c r="T36" s="20"/>
      <c r="U36" s="19"/>
      <c r="V36" s="20"/>
      <c r="W36" s="21"/>
    </row>
    <row r="37" spans="1:23" ht="17.100000000000001" customHeight="1" x14ac:dyDescent="0.25">
      <c r="A37" s="77" t="s">
        <v>10</v>
      </c>
      <c r="B37" s="23"/>
      <c r="C37" s="23"/>
      <c r="D37" s="24" t="str">
        <f t="shared" si="12"/>
        <v/>
      </c>
      <c r="E37" s="23"/>
      <c r="F37" s="24" t="str">
        <f t="shared" si="13"/>
        <v/>
      </c>
      <c r="G37" s="25"/>
      <c r="I37" s="77" t="s">
        <v>10</v>
      </c>
      <c r="J37" s="23"/>
      <c r="K37" s="23"/>
      <c r="L37" s="24" t="str">
        <f t="shared" si="14"/>
        <v/>
      </c>
      <c r="M37" s="23"/>
      <c r="N37" s="24" t="str">
        <f t="shared" si="15"/>
        <v/>
      </c>
      <c r="O37" s="25"/>
      <c r="Q37" s="77" t="s">
        <v>10</v>
      </c>
      <c r="R37" s="23"/>
      <c r="S37" s="23"/>
      <c r="T37" s="24"/>
      <c r="U37" s="23"/>
      <c r="V37" s="24"/>
      <c r="W37" s="25"/>
    </row>
    <row r="38" spans="1:23" ht="17.100000000000001" customHeight="1" x14ac:dyDescent="0.25">
      <c r="A38" s="77"/>
      <c r="B38" s="23"/>
      <c r="C38" s="23"/>
      <c r="D38" s="24" t="str">
        <f t="shared" si="12"/>
        <v/>
      </c>
      <c r="E38" s="23"/>
      <c r="F38" s="24" t="str">
        <f t="shared" si="13"/>
        <v/>
      </c>
      <c r="G38" s="25"/>
      <c r="I38" s="77"/>
      <c r="J38" s="23"/>
      <c r="K38" s="23"/>
      <c r="L38" s="24" t="str">
        <f t="shared" si="14"/>
        <v/>
      </c>
      <c r="M38" s="23"/>
      <c r="N38" s="24" t="str">
        <f t="shared" si="15"/>
        <v/>
      </c>
      <c r="O38" s="25"/>
      <c r="Q38" s="77"/>
      <c r="R38" s="23"/>
      <c r="S38" s="23"/>
      <c r="T38" s="24"/>
      <c r="U38" s="23"/>
      <c r="V38" s="24"/>
      <c r="W38" s="25"/>
    </row>
    <row r="39" spans="1:23" ht="17.100000000000001" customHeight="1" thickBot="1" x14ac:dyDescent="0.3">
      <c r="A39" s="78"/>
      <c r="B39" s="27"/>
      <c r="C39" s="27"/>
      <c r="D39" s="28" t="str">
        <f>IF(B39&lt;&gt;"",IF(C39&lt;&gt;"",IF(C39&gt;B39,C39-B39,1+C39-B39),""),"")</f>
        <v/>
      </c>
      <c r="E39" s="27"/>
      <c r="F39" s="28" t="str">
        <f t="shared" si="13"/>
        <v/>
      </c>
      <c r="G39" s="29"/>
      <c r="I39" s="78"/>
      <c r="J39" s="27"/>
      <c r="K39" s="27"/>
      <c r="L39" s="28" t="str">
        <f>IF(J39&lt;&gt;"",IF(K39&lt;&gt;"",IF(K39&gt;J39,K39-J39,1+K39-J39),""),"")</f>
        <v/>
      </c>
      <c r="M39" s="27"/>
      <c r="N39" s="28" t="str">
        <f>IF(M39&gt;L39,"Pause!",IF(AND(M39=L39,M39&lt;&gt;""),"00:00",IF(L39&lt;&gt;"",L39-M39,"")))</f>
        <v/>
      </c>
      <c r="O39" s="29"/>
      <c r="Q39" s="78"/>
      <c r="R39" s="27"/>
      <c r="S39" s="27"/>
      <c r="T39" s="28" t="str">
        <f>IF(R39&lt;&gt;"",IF(S39&lt;&gt;"",IF(S39&gt;R39,S39-R39,1+S39-R39),""),"")</f>
        <v/>
      </c>
      <c r="U39" s="27"/>
      <c r="V39" s="28" t="str">
        <f>IF(U39&gt;T39,"Pause!",IF(AND(U39=T39,U39&lt;&gt;""),"00:00",IF(T39&lt;&gt;"",T39-U39,"")))</f>
        <v/>
      </c>
      <c r="W39" s="29"/>
    </row>
    <row r="40" spans="1:23" ht="17.100000000000001" customHeight="1" x14ac:dyDescent="0.25">
      <c r="A40" s="16">
        <f>A36+1</f>
        <v>45069</v>
      </c>
      <c r="B40" s="19"/>
      <c r="C40" s="19"/>
      <c r="D40" s="20" t="str">
        <f t="shared" ref="D40:D63" si="16">IF(B40&lt;&gt;"",IF(C40&lt;&gt;"",IF(C40&gt;B40,C40-B40,1+C40-B40),""),"")</f>
        <v/>
      </c>
      <c r="E40" s="19"/>
      <c r="F40" s="20" t="str">
        <f t="shared" ref="F40:F63" si="17">IF(E40&gt;D40,"Pause!",IF(AND(E40=D40,E40&lt;&gt;""),"00:00",IF(D40&lt;&gt;"",D40-E40,"")))</f>
        <v/>
      </c>
      <c r="G40" s="21"/>
      <c r="I40" s="16">
        <f>IFERROR(IF(MONTH(I36+1)=MONTH(I36),I36+1,""),"")</f>
        <v>45076</v>
      </c>
      <c r="J40" s="19"/>
      <c r="K40" s="19"/>
      <c r="L40" s="20" t="str">
        <f t="shared" ref="L40:L63" si="18">IF(J40&lt;&gt;"",IF(K40&lt;&gt;"",IF(K40&gt;J40,K40-J40,1+K40-J40),""),"")</f>
        <v/>
      </c>
      <c r="M40" s="19"/>
      <c r="N40" s="20" t="str">
        <f t="shared" ref="N40:N63" si="19">IF(M40&gt;L40,"Pause!",IF(AND(M40=L40,M40&lt;&gt;""),"00:00",IF(L40&lt;&gt;"",L40-M40,"")))</f>
        <v/>
      </c>
      <c r="O40" s="21"/>
      <c r="Q40" s="16" t="str">
        <f>IFERROR(IF(MONTH(Q36+1)=MONTH(Q36),Q36+1,""),"")</f>
        <v/>
      </c>
      <c r="R40" s="19"/>
      <c r="S40" s="19"/>
      <c r="T40" s="20" t="str">
        <f t="shared" ref="T40:T63" si="20">IF(R40&lt;&gt;"",IF(S40&lt;&gt;"",IF(S40&gt;R40,S40-R40,1+S40-R40),""),"")</f>
        <v/>
      </c>
      <c r="U40" s="19"/>
      <c r="V40" s="20" t="str">
        <f t="shared" ref="V40:V63" si="21">IF(U40&gt;T40,"Pause!",IF(AND(U40=T40,U40&lt;&gt;""),"00:00",IF(T40&lt;&gt;"",T40-U40,"")))</f>
        <v/>
      </c>
      <c r="W40" s="21"/>
    </row>
    <row r="41" spans="1:23" ht="17.100000000000001" customHeight="1" x14ac:dyDescent="0.25">
      <c r="A41" s="77" t="s">
        <v>11</v>
      </c>
      <c r="B41" s="23"/>
      <c r="C41" s="23"/>
      <c r="D41" s="24" t="str">
        <f t="shared" si="16"/>
        <v/>
      </c>
      <c r="E41" s="23"/>
      <c r="F41" s="24" t="str">
        <f t="shared" si="17"/>
        <v/>
      </c>
      <c r="G41" s="25"/>
      <c r="I41" s="77" t="s">
        <v>11</v>
      </c>
      <c r="J41" s="23"/>
      <c r="K41" s="23"/>
      <c r="L41" s="24" t="str">
        <f t="shared" si="18"/>
        <v/>
      </c>
      <c r="M41" s="23"/>
      <c r="N41" s="24" t="str">
        <f t="shared" si="19"/>
        <v/>
      </c>
      <c r="O41" s="25"/>
      <c r="Q41" s="77" t="s">
        <v>11</v>
      </c>
      <c r="R41" s="23"/>
      <c r="S41" s="23"/>
      <c r="T41" s="24" t="str">
        <f t="shared" si="20"/>
        <v/>
      </c>
      <c r="U41" s="23"/>
      <c r="V41" s="24" t="str">
        <f t="shared" si="21"/>
        <v/>
      </c>
      <c r="W41" s="25"/>
    </row>
    <row r="42" spans="1:23" ht="17.100000000000001" customHeight="1" x14ac:dyDescent="0.25">
      <c r="A42" s="77"/>
      <c r="B42" s="23"/>
      <c r="C42" s="23"/>
      <c r="D42" s="24" t="str">
        <f t="shared" si="16"/>
        <v/>
      </c>
      <c r="E42" s="23"/>
      <c r="F42" s="24" t="str">
        <f t="shared" si="17"/>
        <v/>
      </c>
      <c r="G42" s="25"/>
      <c r="I42" s="77"/>
      <c r="J42" s="23"/>
      <c r="K42" s="23"/>
      <c r="L42" s="24" t="str">
        <f t="shared" si="18"/>
        <v/>
      </c>
      <c r="M42" s="23"/>
      <c r="N42" s="24" t="str">
        <f t="shared" si="19"/>
        <v/>
      </c>
      <c r="O42" s="25"/>
      <c r="Q42" s="77"/>
      <c r="R42" s="23"/>
      <c r="S42" s="23"/>
      <c r="T42" s="24" t="str">
        <f t="shared" si="20"/>
        <v/>
      </c>
      <c r="U42" s="23"/>
      <c r="V42" s="24" t="str">
        <f t="shared" si="21"/>
        <v/>
      </c>
      <c r="W42" s="25"/>
    </row>
    <row r="43" spans="1:23" ht="17.100000000000001" customHeight="1" thickBot="1" x14ac:dyDescent="0.3">
      <c r="A43" s="78"/>
      <c r="B43" s="27"/>
      <c r="C43" s="27"/>
      <c r="D43" s="28" t="str">
        <f t="shared" si="16"/>
        <v/>
      </c>
      <c r="E43" s="27"/>
      <c r="F43" s="28" t="str">
        <f t="shared" si="17"/>
        <v/>
      </c>
      <c r="G43" s="29"/>
      <c r="I43" s="78"/>
      <c r="J43" s="27"/>
      <c r="K43" s="27"/>
      <c r="L43" s="28" t="str">
        <f t="shared" si="18"/>
        <v/>
      </c>
      <c r="M43" s="27"/>
      <c r="N43" s="28" t="str">
        <f t="shared" si="19"/>
        <v/>
      </c>
      <c r="O43" s="29"/>
      <c r="Q43" s="78"/>
      <c r="R43" s="27"/>
      <c r="S43" s="27"/>
      <c r="T43" s="28" t="str">
        <f t="shared" si="20"/>
        <v/>
      </c>
      <c r="U43" s="27"/>
      <c r="V43" s="28" t="str">
        <f t="shared" si="21"/>
        <v/>
      </c>
      <c r="W43" s="29"/>
    </row>
    <row r="44" spans="1:23" ht="17.100000000000001" customHeight="1" x14ac:dyDescent="0.25">
      <c r="A44" s="16">
        <f>A40+1</f>
        <v>45070</v>
      </c>
      <c r="B44" s="19"/>
      <c r="C44" s="19"/>
      <c r="D44" s="20" t="str">
        <f t="shared" si="16"/>
        <v/>
      </c>
      <c r="E44" s="19"/>
      <c r="F44" s="20" t="str">
        <f t="shared" si="17"/>
        <v/>
      </c>
      <c r="G44" s="21"/>
      <c r="I44" s="16">
        <f>IFERROR(IF(MONTH(I40+1)=MONTH(I40),I40+1,""),"")</f>
        <v>45077</v>
      </c>
      <c r="J44" s="19"/>
      <c r="K44" s="19"/>
      <c r="L44" s="20" t="str">
        <f t="shared" si="18"/>
        <v/>
      </c>
      <c r="M44" s="19"/>
      <c r="N44" s="20" t="str">
        <f t="shared" si="19"/>
        <v/>
      </c>
      <c r="O44" s="21"/>
      <c r="Q44" s="16" t="str">
        <f>IFERROR(IF(MONTH(Q40+1)=MONTH(Q40),Q40+1,""),"")</f>
        <v/>
      </c>
      <c r="R44" s="19"/>
      <c r="S44" s="19"/>
      <c r="T44" s="20" t="str">
        <f t="shared" si="20"/>
        <v/>
      </c>
      <c r="U44" s="19"/>
      <c r="V44" s="20" t="str">
        <f t="shared" si="21"/>
        <v/>
      </c>
      <c r="W44" s="21"/>
    </row>
    <row r="45" spans="1:23" ht="17.100000000000001" customHeight="1" x14ac:dyDescent="0.25">
      <c r="A45" s="77" t="s">
        <v>12</v>
      </c>
      <c r="B45" s="23"/>
      <c r="C45" s="23"/>
      <c r="D45" s="24" t="str">
        <f t="shared" si="16"/>
        <v/>
      </c>
      <c r="E45" s="23"/>
      <c r="F45" s="24" t="str">
        <f t="shared" si="17"/>
        <v/>
      </c>
      <c r="G45" s="25"/>
      <c r="I45" s="77" t="s">
        <v>12</v>
      </c>
      <c r="J45" s="23"/>
      <c r="K45" s="23"/>
      <c r="L45" s="24" t="str">
        <f t="shared" si="18"/>
        <v/>
      </c>
      <c r="M45" s="23"/>
      <c r="N45" s="24" t="str">
        <f t="shared" si="19"/>
        <v/>
      </c>
      <c r="O45" s="25"/>
      <c r="Q45" s="77" t="s">
        <v>12</v>
      </c>
      <c r="R45" s="23"/>
      <c r="S45" s="23"/>
      <c r="T45" s="24" t="str">
        <f t="shared" si="20"/>
        <v/>
      </c>
      <c r="U45" s="23"/>
      <c r="V45" s="24" t="str">
        <f t="shared" si="21"/>
        <v/>
      </c>
      <c r="W45" s="25"/>
    </row>
    <row r="46" spans="1:23" ht="17.100000000000001" customHeight="1" x14ac:dyDescent="0.25">
      <c r="A46" s="77"/>
      <c r="B46" s="23"/>
      <c r="C46" s="23"/>
      <c r="D46" s="24" t="str">
        <f t="shared" si="16"/>
        <v/>
      </c>
      <c r="E46" s="23"/>
      <c r="F46" s="24" t="str">
        <f t="shared" si="17"/>
        <v/>
      </c>
      <c r="G46" s="25"/>
      <c r="I46" s="77"/>
      <c r="J46" s="23"/>
      <c r="K46" s="23"/>
      <c r="L46" s="24" t="str">
        <f t="shared" si="18"/>
        <v/>
      </c>
      <c r="M46" s="23"/>
      <c r="N46" s="24" t="str">
        <f t="shared" si="19"/>
        <v/>
      </c>
      <c r="O46" s="25"/>
      <c r="Q46" s="77"/>
      <c r="R46" s="23"/>
      <c r="S46" s="23"/>
      <c r="T46" s="24" t="str">
        <f t="shared" si="20"/>
        <v/>
      </c>
      <c r="U46" s="23"/>
      <c r="V46" s="24" t="str">
        <f t="shared" si="21"/>
        <v/>
      </c>
      <c r="W46" s="25"/>
    </row>
    <row r="47" spans="1:23" ht="17.100000000000001" customHeight="1" thickBot="1" x14ac:dyDescent="0.3">
      <c r="A47" s="78"/>
      <c r="B47" s="27"/>
      <c r="C47" s="27"/>
      <c r="D47" s="28" t="str">
        <f t="shared" si="16"/>
        <v/>
      </c>
      <c r="E47" s="27"/>
      <c r="F47" s="28" t="str">
        <f t="shared" si="17"/>
        <v/>
      </c>
      <c r="G47" s="29"/>
      <c r="I47" s="78"/>
      <c r="J47" s="27"/>
      <c r="K47" s="27"/>
      <c r="L47" s="28" t="str">
        <f t="shared" si="18"/>
        <v/>
      </c>
      <c r="M47" s="27"/>
      <c r="N47" s="28" t="str">
        <f t="shared" si="19"/>
        <v/>
      </c>
      <c r="O47" s="29"/>
      <c r="Q47" s="78"/>
      <c r="R47" s="27"/>
      <c r="S47" s="27"/>
      <c r="T47" s="28" t="str">
        <f t="shared" si="20"/>
        <v/>
      </c>
      <c r="U47" s="27"/>
      <c r="V47" s="28" t="str">
        <f t="shared" si="21"/>
        <v/>
      </c>
      <c r="W47" s="29"/>
    </row>
    <row r="48" spans="1:23" ht="17.100000000000001" customHeight="1" x14ac:dyDescent="0.25">
      <c r="A48" s="16">
        <f>A44+1</f>
        <v>45071</v>
      </c>
      <c r="B48" s="19"/>
      <c r="C48" s="19"/>
      <c r="D48" s="20" t="str">
        <f t="shared" si="16"/>
        <v/>
      </c>
      <c r="E48" s="19"/>
      <c r="F48" s="20" t="str">
        <f t="shared" si="17"/>
        <v/>
      </c>
      <c r="G48" s="21"/>
      <c r="I48" s="16" t="str">
        <f>IFERROR(IF(MONTH(I44+1)=MONTH(I44),I44+1,""),"")</f>
        <v/>
      </c>
      <c r="J48" s="19"/>
      <c r="K48" s="19"/>
      <c r="L48" s="20" t="str">
        <f t="shared" si="18"/>
        <v/>
      </c>
      <c r="M48" s="19"/>
      <c r="N48" s="20" t="str">
        <f t="shared" si="19"/>
        <v/>
      </c>
      <c r="O48" s="21"/>
      <c r="Q48" s="16" t="str">
        <f>IFERROR(IF(MONTH(Q44+1)=MONTH(Q44),Q44+1,""),"")</f>
        <v/>
      </c>
      <c r="R48" s="19"/>
      <c r="S48" s="19"/>
      <c r="T48" s="20" t="str">
        <f t="shared" si="20"/>
        <v/>
      </c>
      <c r="U48" s="19"/>
      <c r="V48" s="20" t="str">
        <f t="shared" si="21"/>
        <v/>
      </c>
      <c r="W48" s="21"/>
    </row>
    <row r="49" spans="1:23" ht="17.100000000000001" customHeight="1" x14ac:dyDescent="0.25">
      <c r="A49" s="77" t="s">
        <v>13</v>
      </c>
      <c r="B49" s="23"/>
      <c r="C49" s="23"/>
      <c r="D49" s="24" t="str">
        <f t="shared" si="16"/>
        <v/>
      </c>
      <c r="E49" s="23"/>
      <c r="F49" s="24" t="str">
        <f t="shared" si="17"/>
        <v/>
      </c>
      <c r="G49" s="25"/>
      <c r="I49" s="77" t="s">
        <v>13</v>
      </c>
      <c r="J49" s="23"/>
      <c r="K49" s="23"/>
      <c r="L49" s="24" t="str">
        <f t="shared" si="18"/>
        <v/>
      </c>
      <c r="M49" s="23"/>
      <c r="N49" s="24" t="str">
        <f t="shared" si="19"/>
        <v/>
      </c>
      <c r="O49" s="25"/>
      <c r="Q49" s="77" t="s">
        <v>13</v>
      </c>
      <c r="R49" s="23"/>
      <c r="S49" s="23"/>
      <c r="T49" s="24" t="str">
        <f t="shared" si="20"/>
        <v/>
      </c>
      <c r="U49" s="23"/>
      <c r="V49" s="24" t="str">
        <f t="shared" si="21"/>
        <v/>
      </c>
      <c r="W49" s="25"/>
    </row>
    <row r="50" spans="1:23" ht="17.100000000000001" customHeight="1" x14ac:dyDescent="0.25">
      <c r="A50" s="77"/>
      <c r="B50" s="23"/>
      <c r="C50" s="23"/>
      <c r="D50" s="24" t="str">
        <f t="shared" si="16"/>
        <v/>
      </c>
      <c r="E50" s="23"/>
      <c r="F50" s="24" t="str">
        <f t="shared" si="17"/>
        <v/>
      </c>
      <c r="G50" s="25"/>
      <c r="I50" s="77"/>
      <c r="J50" s="23"/>
      <c r="K50" s="23"/>
      <c r="L50" s="24" t="str">
        <f t="shared" si="18"/>
        <v/>
      </c>
      <c r="M50" s="23"/>
      <c r="N50" s="24" t="str">
        <f t="shared" si="19"/>
        <v/>
      </c>
      <c r="O50" s="25"/>
      <c r="Q50" s="77"/>
      <c r="R50" s="23"/>
      <c r="S50" s="23"/>
      <c r="T50" s="24" t="str">
        <f t="shared" si="20"/>
        <v/>
      </c>
      <c r="U50" s="23"/>
      <c r="V50" s="24" t="str">
        <f t="shared" si="21"/>
        <v/>
      </c>
      <c r="W50" s="25"/>
    </row>
    <row r="51" spans="1:23" ht="17.100000000000001" customHeight="1" thickBot="1" x14ac:dyDescent="0.3">
      <c r="A51" s="78"/>
      <c r="B51" s="27"/>
      <c r="C51" s="27"/>
      <c r="D51" s="28" t="str">
        <f t="shared" si="16"/>
        <v/>
      </c>
      <c r="E51" s="27"/>
      <c r="F51" s="28" t="str">
        <f t="shared" si="17"/>
        <v/>
      </c>
      <c r="G51" s="29"/>
      <c r="I51" s="78"/>
      <c r="J51" s="27"/>
      <c r="K51" s="27"/>
      <c r="L51" s="28" t="str">
        <f t="shared" si="18"/>
        <v/>
      </c>
      <c r="M51" s="27"/>
      <c r="N51" s="28" t="str">
        <f t="shared" si="19"/>
        <v/>
      </c>
      <c r="O51" s="29"/>
      <c r="Q51" s="78"/>
      <c r="R51" s="27"/>
      <c r="S51" s="27"/>
      <c r="T51" s="28" t="str">
        <f t="shared" si="20"/>
        <v/>
      </c>
      <c r="U51" s="27"/>
      <c r="V51" s="28" t="str">
        <f t="shared" si="21"/>
        <v/>
      </c>
      <c r="W51" s="29"/>
    </row>
    <row r="52" spans="1:23" ht="17.100000000000001" customHeight="1" x14ac:dyDescent="0.25">
      <c r="A52" s="16">
        <f>A48+1</f>
        <v>45072</v>
      </c>
      <c r="B52" s="19"/>
      <c r="C52" s="19"/>
      <c r="D52" s="20" t="str">
        <f t="shared" si="16"/>
        <v/>
      </c>
      <c r="E52" s="19"/>
      <c r="F52" s="20" t="str">
        <f t="shared" si="17"/>
        <v/>
      </c>
      <c r="G52" s="21"/>
      <c r="I52" s="16" t="str">
        <f>IFERROR(IF(MONTH(I48+1)=MONTH(I48),I48+1,""),"")</f>
        <v/>
      </c>
      <c r="J52" s="19"/>
      <c r="K52" s="19"/>
      <c r="L52" s="20" t="str">
        <f t="shared" si="18"/>
        <v/>
      </c>
      <c r="M52" s="19"/>
      <c r="N52" s="20" t="str">
        <f t="shared" si="19"/>
        <v/>
      </c>
      <c r="O52" s="21"/>
      <c r="Q52" s="16" t="str">
        <f>IFERROR(IF(MONTH(Q48+1)=MONTH(Q48),Q48+1,""),"")</f>
        <v/>
      </c>
      <c r="R52" s="19"/>
      <c r="S52" s="19"/>
      <c r="T52" s="20" t="str">
        <f t="shared" si="20"/>
        <v/>
      </c>
      <c r="U52" s="19"/>
      <c r="V52" s="20" t="str">
        <f t="shared" si="21"/>
        <v/>
      </c>
      <c r="W52" s="21"/>
    </row>
    <row r="53" spans="1:23" ht="17.100000000000001" customHeight="1" x14ac:dyDescent="0.25">
      <c r="A53" s="77" t="s">
        <v>14</v>
      </c>
      <c r="B53" s="23"/>
      <c r="C53" s="23"/>
      <c r="D53" s="24" t="str">
        <f t="shared" si="16"/>
        <v/>
      </c>
      <c r="E53" s="23"/>
      <c r="F53" s="24" t="str">
        <f t="shared" si="17"/>
        <v/>
      </c>
      <c r="G53" s="25"/>
      <c r="I53" s="77" t="s">
        <v>14</v>
      </c>
      <c r="J53" s="23"/>
      <c r="K53" s="23"/>
      <c r="L53" s="24" t="str">
        <f t="shared" si="18"/>
        <v/>
      </c>
      <c r="M53" s="23"/>
      <c r="N53" s="24" t="str">
        <f t="shared" si="19"/>
        <v/>
      </c>
      <c r="O53" s="25"/>
      <c r="Q53" s="77" t="s">
        <v>14</v>
      </c>
      <c r="R53" s="23"/>
      <c r="S53" s="23"/>
      <c r="T53" s="24" t="str">
        <f t="shared" si="20"/>
        <v/>
      </c>
      <c r="U53" s="23"/>
      <c r="V53" s="24" t="str">
        <f t="shared" si="21"/>
        <v/>
      </c>
      <c r="W53" s="25"/>
    </row>
    <row r="54" spans="1:23" ht="17.100000000000001" customHeight="1" x14ac:dyDescent="0.25">
      <c r="A54" s="77"/>
      <c r="B54" s="23"/>
      <c r="C54" s="23"/>
      <c r="D54" s="24" t="str">
        <f t="shared" si="16"/>
        <v/>
      </c>
      <c r="E54" s="23"/>
      <c r="F54" s="24" t="str">
        <f t="shared" si="17"/>
        <v/>
      </c>
      <c r="G54" s="25"/>
      <c r="I54" s="77"/>
      <c r="J54" s="23"/>
      <c r="K54" s="23"/>
      <c r="L54" s="24" t="str">
        <f t="shared" si="18"/>
        <v/>
      </c>
      <c r="M54" s="23"/>
      <c r="N54" s="24" t="str">
        <f t="shared" si="19"/>
        <v/>
      </c>
      <c r="O54" s="25"/>
      <c r="Q54" s="77"/>
      <c r="R54" s="23"/>
      <c r="S54" s="23"/>
      <c r="T54" s="24" t="str">
        <f t="shared" si="20"/>
        <v/>
      </c>
      <c r="U54" s="23"/>
      <c r="V54" s="24" t="str">
        <f t="shared" si="21"/>
        <v/>
      </c>
      <c r="W54" s="25"/>
    </row>
    <row r="55" spans="1:23" ht="17.100000000000001" customHeight="1" thickBot="1" x14ac:dyDescent="0.3">
      <c r="A55" s="78"/>
      <c r="B55" s="27"/>
      <c r="C55" s="27"/>
      <c r="D55" s="28" t="str">
        <f t="shared" si="16"/>
        <v/>
      </c>
      <c r="E55" s="27"/>
      <c r="F55" s="28" t="str">
        <f t="shared" si="17"/>
        <v/>
      </c>
      <c r="G55" s="29"/>
      <c r="I55" s="78"/>
      <c r="J55" s="27"/>
      <c r="K55" s="27"/>
      <c r="L55" s="28" t="str">
        <f t="shared" si="18"/>
        <v/>
      </c>
      <c r="M55" s="27"/>
      <c r="N55" s="28" t="str">
        <f t="shared" si="19"/>
        <v/>
      </c>
      <c r="O55" s="29"/>
      <c r="Q55" s="78"/>
      <c r="R55" s="27"/>
      <c r="S55" s="27"/>
      <c r="T55" s="28" t="str">
        <f t="shared" si="20"/>
        <v/>
      </c>
      <c r="U55" s="27"/>
      <c r="V55" s="28" t="str">
        <f t="shared" si="21"/>
        <v/>
      </c>
      <c r="W55" s="29"/>
    </row>
    <row r="56" spans="1:23" ht="17.100000000000001" customHeight="1" x14ac:dyDescent="0.25">
      <c r="A56" s="16">
        <f>A52+1</f>
        <v>45073</v>
      </c>
      <c r="B56" s="19"/>
      <c r="C56" s="19"/>
      <c r="D56" s="20" t="str">
        <f t="shared" si="16"/>
        <v/>
      </c>
      <c r="E56" s="19"/>
      <c r="F56" s="20" t="str">
        <f t="shared" si="17"/>
        <v/>
      </c>
      <c r="G56" s="21"/>
      <c r="I56" s="16" t="str">
        <f>IFERROR(IF(MONTH(I52+1)=MONTH(I52),I52+1,""),"")</f>
        <v/>
      </c>
      <c r="J56" s="19"/>
      <c r="K56" s="19"/>
      <c r="L56" s="20" t="str">
        <f t="shared" si="18"/>
        <v/>
      </c>
      <c r="M56" s="19"/>
      <c r="N56" s="20" t="str">
        <f t="shared" si="19"/>
        <v/>
      </c>
      <c r="O56" s="21"/>
      <c r="Q56" s="16" t="str">
        <f>IFERROR(IF(MONTH(Q52+1)=MONTH(Q52),Q52+1,""),"")</f>
        <v/>
      </c>
      <c r="R56" s="19"/>
      <c r="S56" s="19"/>
      <c r="T56" s="20" t="str">
        <f t="shared" si="20"/>
        <v/>
      </c>
      <c r="U56" s="19"/>
      <c r="V56" s="20" t="str">
        <f t="shared" si="21"/>
        <v/>
      </c>
      <c r="W56" s="21"/>
    </row>
    <row r="57" spans="1:23" ht="17.100000000000001" customHeight="1" x14ac:dyDescent="0.25">
      <c r="A57" s="77" t="s">
        <v>15</v>
      </c>
      <c r="B57" s="23"/>
      <c r="C57" s="23"/>
      <c r="D57" s="24" t="str">
        <f t="shared" si="16"/>
        <v/>
      </c>
      <c r="E57" s="23"/>
      <c r="F57" s="24" t="str">
        <f t="shared" si="17"/>
        <v/>
      </c>
      <c r="G57" s="25"/>
      <c r="I57" s="77" t="s">
        <v>15</v>
      </c>
      <c r="J57" s="23"/>
      <c r="K57" s="23"/>
      <c r="L57" s="24" t="str">
        <f t="shared" si="18"/>
        <v/>
      </c>
      <c r="M57" s="23"/>
      <c r="N57" s="24" t="str">
        <f t="shared" si="19"/>
        <v/>
      </c>
      <c r="O57" s="25"/>
      <c r="Q57" s="77" t="s">
        <v>15</v>
      </c>
      <c r="R57" s="23"/>
      <c r="S57" s="23"/>
      <c r="T57" s="24" t="str">
        <f t="shared" si="20"/>
        <v/>
      </c>
      <c r="U57" s="23"/>
      <c r="V57" s="24" t="str">
        <f t="shared" si="21"/>
        <v/>
      </c>
      <c r="W57" s="25"/>
    </row>
    <row r="58" spans="1:23" ht="17.100000000000001" customHeight="1" x14ac:dyDescent="0.25">
      <c r="A58" s="77"/>
      <c r="B58" s="23"/>
      <c r="C58" s="23"/>
      <c r="D58" s="24" t="str">
        <f t="shared" si="16"/>
        <v/>
      </c>
      <c r="E58" s="23"/>
      <c r="F58" s="24" t="str">
        <f t="shared" si="17"/>
        <v/>
      </c>
      <c r="G58" s="25"/>
      <c r="I58" s="77"/>
      <c r="J58" s="23"/>
      <c r="K58" s="23"/>
      <c r="L58" s="24" t="str">
        <f t="shared" si="18"/>
        <v/>
      </c>
      <c r="M58" s="23"/>
      <c r="N58" s="24" t="str">
        <f t="shared" si="19"/>
        <v/>
      </c>
      <c r="O58" s="25"/>
      <c r="Q58" s="77"/>
      <c r="R58" s="23"/>
      <c r="S58" s="23"/>
      <c r="T58" s="24" t="str">
        <f t="shared" si="20"/>
        <v/>
      </c>
      <c r="U58" s="23"/>
      <c r="V58" s="24" t="str">
        <f t="shared" si="21"/>
        <v/>
      </c>
      <c r="W58" s="25"/>
    </row>
    <row r="59" spans="1:23" ht="17.100000000000001" customHeight="1" thickBot="1" x14ac:dyDescent="0.3">
      <c r="A59" s="78"/>
      <c r="B59" s="31"/>
      <c r="C59" s="31"/>
      <c r="D59" s="28" t="str">
        <f t="shared" si="16"/>
        <v/>
      </c>
      <c r="E59" s="31"/>
      <c r="F59" s="28" t="str">
        <f t="shared" si="17"/>
        <v/>
      </c>
      <c r="G59" s="32"/>
      <c r="I59" s="78"/>
      <c r="J59" s="27"/>
      <c r="K59" s="27"/>
      <c r="L59" s="28" t="str">
        <f t="shared" si="18"/>
        <v/>
      </c>
      <c r="M59" s="27"/>
      <c r="N59" s="28" t="str">
        <f t="shared" si="19"/>
        <v/>
      </c>
      <c r="O59" s="29"/>
      <c r="Q59" s="78"/>
      <c r="R59" s="27"/>
      <c r="S59" s="27"/>
      <c r="T59" s="28" t="str">
        <f t="shared" si="20"/>
        <v/>
      </c>
      <c r="U59" s="27"/>
      <c r="V59" s="28" t="str">
        <f t="shared" si="21"/>
        <v/>
      </c>
      <c r="W59" s="29"/>
    </row>
    <row r="60" spans="1:23" ht="17.100000000000001" customHeight="1" x14ac:dyDescent="0.25">
      <c r="A60" s="16">
        <f>A56+1</f>
        <v>45074</v>
      </c>
      <c r="B60" s="19"/>
      <c r="C60" s="19"/>
      <c r="D60" s="20" t="str">
        <f t="shared" si="16"/>
        <v/>
      </c>
      <c r="E60" s="19"/>
      <c r="F60" s="20" t="str">
        <f t="shared" si="17"/>
        <v/>
      </c>
      <c r="G60" s="21"/>
      <c r="I60" s="16" t="str">
        <f>IFERROR(IF(MONTH(I56+1)=MONTH(I56),I56+1,""),"")</f>
        <v/>
      </c>
      <c r="J60" s="19"/>
      <c r="K60" s="19"/>
      <c r="L60" s="20" t="str">
        <f t="shared" si="18"/>
        <v/>
      </c>
      <c r="M60" s="19"/>
      <c r="N60" s="20" t="str">
        <f t="shared" si="19"/>
        <v/>
      </c>
      <c r="O60" s="21"/>
      <c r="Q60" s="16" t="str">
        <f>IFERROR(IF(MONTH(Q56+1)=MONTH(Q56),Q56+1,""),"")</f>
        <v/>
      </c>
      <c r="R60" s="19"/>
      <c r="S60" s="19"/>
      <c r="T60" s="20" t="str">
        <f t="shared" si="20"/>
        <v/>
      </c>
      <c r="U60" s="19"/>
      <c r="V60" s="20" t="str">
        <f t="shared" si="21"/>
        <v/>
      </c>
      <c r="W60" s="21"/>
    </row>
    <row r="61" spans="1:23" ht="17.100000000000001" customHeight="1" x14ac:dyDescent="0.25">
      <c r="A61" s="77" t="s">
        <v>16</v>
      </c>
      <c r="B61" s="23"/>
      <c r="C61" s="23"/>
      <c r="D61" s="24" t="str">
        <f t="shared" si="16"/>
        <v/>
      </c>
      <c r="E61" s="23"/>
      <c r="F61" s="24" t="str">
        <f t="shared" si="17"/>
        <v/>
      </c>
      <c r="G61" s="25"/>
      <c r="I61" s="77" t="s">
        <v>16</v>
      </c>
      <c r="J61" s="23"/>
      <c r="K61" s="23"/>
      <c r="L61" s="24" t="str">
        <f t="shared" si="18"/>
        <v/>
      </c>
      <c r="M61" s="23"/>
      <c r="N61" s="24" t="str">
        <f t="shared" si="19"/>
        <v/>
      </c>
      <c r="O61" s="25"/>
      <c r="Q61" s="77" t="s">
        <v>16</v>
      </c>
      <c r="R61" s="23"/>
      <c r="S61" s="23"/>
      <c r="T61" s="24" t="str">
        <f t="shared" si="20"/>
        <v/>
      </c>
      <c r="U61" s="23"/>
      <c r="V61" s="24" t="str">
        <f t="shared" si="21"/>
        <v/>
      </c>
      <c r="W61" s="25"/>
    </row>
    <row r="62" spans="1:23" ht="17.100000000000001" customHeight="1" x14ac:dyDescent="0.25">
      <c r="A62" s="77"/>
      <c r="B62" s="23"/>
      <c r="C62" s="23"/>
      <c r="D62" s="24" t="str">
        <f t="shared" si="16"/>
        <v/>
      </c>
      <c r="E62" s="23"/>
      <c r="F62" s="24" t="str">
        <f t="shared" si="17"/>
        <v/>
      </c>
      <c r="G62" s="25"/>
      <c r="I62" s="77"/>
      <c r="J62" s="23"/>
      <c r="K62" s="23"/>
      <c r="L62" s="24" t="str">
        <f t="shared" si="18"/>
        <v/>
      </c>
      <c r="M62" s="23"/>
      <c r="N62" s="24" t="str">
        <f t="shared" si="19"/>
        <v/>
      </c>
      <c r="O62" s="25"/>
      <c r="Q62" s="77"/>
      <c r="R62" s="23"/>
      <c r="S62" s="23"/>
      <c r="T62" s="24" t="str">
        <f t="shared" si="20"/>
        <v/>
      </c>
      <c r="U62" s="23"/>
      <c r="V62" s="24" t="str">
        <f t="shared" si="21"/>
        <v/>
      </c>
      <c r="W62" s="25"/>
    </row>
    <row r="63" spans="1:23" ht="17.100000000000001" customHeight="1" thickBot="1" x14ac:dyDescent="0.3">
      <c r="A63" s="78"/>
      <c r="B63" s="27"/>
      <c r="C63" s="27"/>
      <c r="D63" s="28" t="str">
        <f t="shared" si="16"/>
        <v/>
      </c>
      <c r="E63" s="27"/>
      <c r="F63" s="28" t="str">
        <f t="shared" si="17"/>
        <v/>
      </c>
      <c r="G63" s="29"/>
      <c r="I63" s="78"/>
      <c r="J63" s="27"/>
      <c r="K63" s="27"/>
      <c r="L63" s="28" t="str">
        <f t="shared" si="18"/>
        <v/>
      </c>
      <c r="M63" s="27"/>
      <c r="N63" s="28" t="str">
        <f t="shared" si="19"/>
        <v/>
      </c>
      <c r="O63" s="29"/>
      <c r="Q63" s="78"/>
      <c r="R63" s="27"/>
      <c r="S63" s="27"/>
      <c r="T63" s="28" t="str">
        <f t="shared" si="20"/>
        <v/>
      </c>
      <c r="U63" s="27"/>
      <c r="V63" s="28" t="str">
        <f t="shared" si="21"/>
        <v/>
      </c>
      <c r="W63" s="29"/>
    </row>
    <row r="64" spans="1:23" x14ac:dyDescent="0.25">
      <c r="A64" s="33"/>
      <c r="B64" s="33"/>
      <c r="C64" s="38" t="str">
        <f>"Wochentotal KW "&amp;A35</f>
        <v>Wochentotal KW 21</v>
      </c>
      <c r="D64" s="35" t="str">
        <f>IF(SUM(D36:D63)=0,"0:00",SUM(D36:D63))</f>
        <v>0:00</v>
      </c>
      <c r="E64" s="37"/>
      <c r="F64" s="35" t="str">
        <f>IF(SUM(F36:F63)=0,"0:00",SUM(F36:F63))</f>
        <v>0:00</v>
      </c>
      <c r="G64" s="37"/>
      <c r="H64" s="37"/>
      <c r="I64" s="37"/>
      <c r="J64" s="37"/>
      <c r="K64" s="35" t="str">
        <f>IF(I35&lt;&gt;"","Wochentotal KW "&amp;I35,"")</f>
        <v>Wochentotal KW 22</v>
      </c>
      <c r="L64" s="35" t="str">
        <f>IF(SUM(L36:L63)=0,"0:00",SUM(L36:L63))</f>
        <v>0:00</v>
      </c>
      <c r="M64" s="37"/>
      <c r="N64" s="35" t="str">
        <f>IF(SUM(N36:N63)=0,"0:00",SUM(N36:N63))</f>
        <v>0:00</v>
      </c>
      <c r="O64" s="37"/>
      <c r="P64" s="37"/>
      <c r="Q64" s="37"/>
      <c r="R64" s="37"/>
      <c r="S64" s="35" t="str">
        <f>IF(Q35&lt;&gt;"","Wochentotal KW "&amp;Q35,"")</f>
        <v/>
      </c>
      <c r="T64" s="35" t="str">
        <f>IF(SUM(T36:T63)=0,"0:00",SUM(T36:T63))</f>
        <v>0:00</v>
      </c>
      <c r="U64" s="37"/>
      <c r="V64" s="35" t="str">
        <f>IF(SUM(V36:V63)=0,"0:00",SUM(V36:V63))</f>
        <v>0:00</v>
      </c>
      <c r="W64" s="33"/>
    </row>
    <row r="65" spans="1:23" x14ac:dyDescent="0.25">
      <c r="A65" s="79" t="str">
        <f>"Total Monat "&amp;W1&amp;":"</f>
        <v>Total Monat Mai:</v>
      </c>
      <c r="B65" s="79"/>
      <c r="P65" s="39"/>
      <c r="Q65" s="39"/>
      <c r="R65" s="39"/>
      <c r="S65" s="39"/>
      <c r="T65" s="39"/>
      <c r="U65" s="39"/>
      <c r="V65" s="39"/>
      <c r="W65" s="43" t="s">
        <v>34</v>
      </c>
    </row>
    <row r="66" spans="1:23" x14ac:dyDescent="0.25">
      <c r="A66" s="80" t="s">
        <v>31</v>
      </c>
      <c r="B66" s="81"/>
      <c r="C66" s="40">
        <f>SUM(D33+L33+T33+D64+L64+T64)</f>
        <v>0.35416666666666669</v>
      </c>
      <c r="E66" s="1"/>
      <c r="F66" s="5"/>
      <c r="I66" s="85"/>
      <c r="J66" s="85"/>
      <c r="K66" s="85"/>
      <c r="L66" s="85"/>
      <c r="M66" s="85"/>
      <c r="N66" s="2"/>
      <c r="O66" s="45"/>
      <c r="W66" s="11" t="s">
        <v>33</v>
      </c>
    </row>
    <row r="67" spans="1:23" x14ac:dyDescent="0.25">
      <c r="A67" s="82" t="s">
        <v>32</v>
      </c>
      <c r="B67" s="83"/>
      <c r="C67" s="41">
        <f>SUM(F33+N33+V33+F64+N64+V64)</f>
        <v>0.33333333333333337</v>
      </c>
      <c r="I67" s="84" t="s">
        <v>8</v>
      </c>
      <c r="J67" s="84"/>
      <c r="K67" s="84"/>
      <c r="L67" s="84"/>
      <c r="M67" s="84"/>
      <c r="O67" s="42" t="s">
        <v>9</v>
      </c>
      <c r="Q67" s="87" t="s">
        <v>72</v>
      </c>
      <c r="R67" s="87"/>
      <c r="S67" s="87"/>
      <c r="T67" s="87"/>
      <c r="U67" s="87"/>
      <c r="V67" s="87"/>
      <c r="W67" s="87"/>
    </row>
    <row r="68" spans="1:23" x14ac:dyDescent="0.25">
      <c r="A68" s="6"/>
    </row>
    <row r="71" spans="1:23" x14ac:dyDescent="0.25">
      <c r="G71" s="8"/>
    </row>
  </sheetData>
  <sheetProtection algorithmName="SHA-512" hashValue="8MbWPy6y1duoDSj9k5sShcQC2tXhoR8jUh2yBJ2U+hTdBdIeJdUVf1Ba0/ZmKEU/5Vus7M7pQ++kX1o8fJaN4w==" saltValue="VvXVOzH8cM4bmha47RDZzA==" spinCount="100000" sheet="1" objects="1" scenarios="1"/>
  <mergeCells count="52">
    <mergeCell ref="Q67:W67"/>
    <mergeCell ref="G1:G2"/>
    <mergeCell ref="I30:I32"/>
    <mergeCell ref="A49:A51"/>
    <mergeCell ref="I10:I12"/>
    <mergeCell ref="I14:I16"/>
    <mergeCell ref="I18:I20"/>
    <mergeCell ref="I22:I24"/>
    <mergeCell ref="I26:I28"/>
    <mergeCell ref="Q6:Q8"/>
    <mergeCell ref="Q10:Q12"/>
    <mergeCell ref="Q14:Q16"/>
    <mergeCell ref="Q18:Q20"/>
    <mergeCell ref="Q22:Q24"/>
    <mergeCell ref="Q37:Q39"/>
    <mergeCell ref="Q41:Q43"/>
    <mergeCell ref="Q45:Q47"/>
    <mergeCell ref="I37:I39"/>
    <mergeCell ref="I41:I43"/>
    <mergeCell ref="I45:I47"/>
    <mergeCell ref="Q2:U2"/>
    <mergeCell ref="Q26:Q28"/>
    <mergeCell ref="Q30:Q32"/>
    <mergeCell ref="Q49:Q51"/>
    <mergeCell ref="Q53:Q55"/>
    <mergeCell ref="Q57:Q59"/>
    <mergeCell ref="I66:M66"/>
    <mergeCell ref="Q61:Q63"/>
    <mergeCell ref="I57:I59"/>
    <mergeCell ref="I61:I63"/>
    <mergeCell ref="A65:B65"/>
    <mergeCell ref="A66:B66"/>
    <mergeCell ref="A67:B67"/>
    <mergeCell ref="I67:M67"/>
    <mergeCell ref="I49:I51"/>
    <mergeCell ref="I53:I55"/>
    <mergeCell ref="A53:A55"/>
    <mergeCell ref="A57:A59"/>
    <mergeCell ref="A61:A63"/>
    <mergeCell ref="J1:N1"/>
    <mergeCell ref="J2:N2"/>
    <mergeCell ref="A41:A43"/>
    <mergeCell ref="A45:A47"/>
    <mergeCell ref="A14:A16"/>
    <mergeCell ref="A10:A12"/>
    <mergeCell ref="A6:A8"/>
    <mergeCell ref="A18:A20"/>
    <mergeCell ref="A22:A24"/>
    <mergeCell ref="A26:A28"/>
    <mergeCell ref="A30:A32"/>
    <mergeCell ref="I6:I8"/>
    <mergeCell ref="A37:A39"/>
  </mergeCells>
  <conditionalFormatting sqref="F5:F8 F29:F32">
    <cfRule type="cellIs" dxfId="42" priority="55" operator="equal">
      <formula>"Pause!"</formula>
    </cfRule>
  </conditionalFormatting>
  <conditionalFormatting sqref="N5:N32">
    <cfRule type="cellIs" dxfId="41" priority="54" operator="equal">
      <formula>"Pause!"</formula>
    </cfRule>
  </conditionalFormatting>
  <conditionalFormatting sqref="F40:F63">
    <cfRule type="cellIs" dxfId="40" priority="53" operator="equal">
      <formula>"Pause!"</formula>
    </cfRule>
  </conditionalFormatting>
  <conditionalFormatting sqref="V5:V32">
    <cfRule type="cellIs" dxfId="39" priority="49" operator="equal">
      <formula>"Pause!"</formula>
    </cfRule>
  </conditionalFormatting>
  <conditionalFormatting sqref="B5:G8">
    <cfRule type="expression" dxfId="38" priority="44">
      <formula>AND($A$5="")</formula>
    </cfRule>
  </conditionalFormatting>
  <conditionalFormatting sqref="F9:F12">
    <cfRule type="cellIs" dxfId="37" priority="43" operator="equal">
      <formula>"Pause!"</formula>
    </cfRule>
  </conditionalFormatting>
  <conditionalFormatting sqref="B9:G12">
    <cfRule type="expression" dxfId="36" priority="42">
      <formula>AND($A$9="")</formula>
    </cfRule>
  </conditionalFormatting>
  <conditionalFormatting sqref="F13:F16">
    <cfRule type="cellIs" dxfId="35" priority="37" operator="equal">
      <formula>"Pause!"</formula>
    </cfRule>
  </conditionalFormatting>
  <conditionalFormatting sqref="B13:G16">
    <cfRule type="expression" dxfId="34" priority="36">
      <formula>AND($A$13="")</formula>
    </cfRule>
  </conditionalFormatting>
  <conditionalFormatting sqref="F17:F20">
    <cfRule type="cellIs" dxfId="33" priority="35" operator="equal">
      <formula>"Pause!"</formula>
    </cfRule>
  </conditionalFormatting>
  <conditionalFormatting sqref="B17:G20">
    <cfRule type="expression" dxfId="32" priority="34">
      <formula>AND($A$17="")</formula>
    </cfRule>
  </conditionalFormatting>
  <conditionalFormatting sqref="F21:F24">
    <cfRule type="cellIs" dxfId="31" priority="33" operator="equal">
      <formula>"Pause!"</formula>
    </cfRule>
  </conditionalFormatting>
  <conditionalFormatting sqref="B21:G24">
    <cfRule type="expression" dxfId="30" priority="32">
      <formula>AND($A$21="")</formula>
    </cfRule>
  </conditionalFormatting>
  <conditionalFormatting sqref="F25:F28">
    <cfRule type="cellIs" dxfId="29" priority="31" operator="equal">
      <formula>"Pause!"</formula>
    </cfRule>
  </conditionalFormatting>
  <conditionalFormatting sqref="B25:G28">
    <cfRule type="expression" dxfId="28" priority="30">
      <formula>AND($A$25="")</formula>
    </cfRule>
  </conditionalFormatting>
  <conditionalFormatting sqref="N48:N51">
    <cfRule type="cellIs" dxfId="27" priority="28" operator="equal">
      <formula>"Pause!"</formula>
    </cfRule>
  </conditionalFormatting>
  <conditionalFormatting sqref="J48:O51">
    <cfRule type="expression" dxfId="26" priority="27">
      <formula>AND($I$48="")</formula>
    </cfRule>
  </conditionalFormatting>
  <conditionalFormatting sqref="N44:N47">
    <cfRule type="cellIs" dxfId="25" priority="26" operator="equal">
      <formula>"Pause!"</formula>
    </cfRule>
  </conditionalFormatting>
  <conditionalFormatting sqref="J44:O47">
    <cfRule type="expression" dxfId="24" priority="25">
      <formula>AND($I$44="")</formula>
    </cfRule>
  </conditionalFormatting>
  <conditionalFormatting sqref="N40:N43">
    <cfRule type="cellIs" dxfId="23" priority="24" operator="equal">
      <formula>"Pause!"</formula>
    </cfRule>
  </conditionalFormatting>
  <conditionalFormatting sqref="J40:O43">
    <cfRule type="expression" dxfId="22" priority="23">
      <formula>AND($I$40="")</formula>
    </cfRule>
  </conditionalFormatting>
  <conditionalFormatting sqref="N36:N39">
    <cfRule type="cellIs" dxfId="21" priority="22" operator="equal">
      <formula>"Pause!"</formula>
    </cfRule>
  </conditionalFormatting>
  <conditionalFormatting sqref="J36:O39">
    <cfRule type="expression" dxfId="20" priority="21">
      <formula>AND($I$36="")</formula>
    </cfRule>
  </conditionalFormatting>
  <conditionalFormatting sqref="N52:N55">
    <cfRule type="cellIs" dxfId="19" priority="20" operator="equal">
      <formula>"Pause!"</formula>
    </cfRule>
  </conditionalFormatting>
  <conditionalFormatting sqref="J52:O55">
    <cfRule type="expression" dxfId="18" priority="19">
      <formula>AND($I$52="")</formula>
    </cfRule>
  </conditionalFormatting>
  <conditionalFormatting sqref="N56:N59">
    <cfRule type="cellIs" dxfId="17" priority="18" operator="equal">
      <formula>"Pause!"</formula>
    </cfRule>
  </conditionalFormatting>
  <conditionalFormatting sqref="J56:O59">
    <cfRule type="expression" dxfId="16" priority="17">
      <formula>AND($I$56="")</formula>
    </cfRule>
  </conditionalFormatting>
  <conditionalFormatting sqref="N60:N63">
    <cfRule type="cellIs" dxfId="15" priority="16" operator="equal">
      <formula>"Pause!"</formula>
    </cfRule>
  </conditionalFormatting>
  <conditionalFormatting sqref="J60:O63">
    <cfRule type="expression" dxfId="14" priority="15">
      <formula>AND($I$60="")</formula>
    </cfRule>
  </conditionalFormatting>
  <conditionalFormatting sqref="V36:V39">
    <cfRule type="cellIs" dxfId="13" priority="14" operator="equal">
      <formula>"Pause!"</formula>
    </cfRule>
  </conditionalFormatting>
  <conditionalFormatting sqref="R36:W39">
    <cfRule type="expression" dxfId="12" priority="13">
      <formula>AND($Q$36="")</formula>
    </cfRule>
  </conditionalFormatting>
  <conditionalFormatting sqref="V40:V43">
    <cfRule type="cellIs" dxfId="11" priority="12" operator="equal">
      <formula>"Pause!"</formula>
    </cfRule>
  </conditionalFormatting>
  <conditionalFormatting sqref="R40:W43">
    <cfRule type="expression" dxfId="10" priority="11">
      <formula>AND($Q$40="")</formula>
    </cfRule>
  </conditionalFormatting>
  <conditionalFormatting sqref="V44:V47">
    <cfRule type="cellIs" dxfId="9" priority="10" operator="equal">
      <formula>"Pause!"</formula>
    </cfRule>
  </conditionalFormatting>
  <conditionalFormatting sqref="R44:W47">
    <cfRule type="expression" dxfId="8" priority="9">
      <formula>AND($Q$44="")</formula>
    </cfRule>
  </conditionalFormatting>
  <conditionalFormatting sqref="V48:V51">
    <cfRule type="cellIs" dxfId="7" priority="8" operator="equal">
      <formula>"Pause!"</formula>
    </cfRule>
  </conditionalFormatting>
  <conditionalFormatting sqref="R48:W51">
    <cfRule type="expression" dxfId="6" priority="7">
      <formula>AND($Q$48="")</formula>
    </cfRule>
  </conditionalFormatting>
  <conditionalFormatting sqref="V52:V55">
    <cfRule type="cellIs" dxfId="5" priority="6" operator="equal">
      <formula>"Pause!"</formula>
    </cfRule>
  </conditionalFormatting>
  <conditionalFormatting sqref="R52:W55">
    <cfRule type="expression" dxfId="4" priority="5">
      <formula>AND($Q$52="")</formula>
    </cfRule>
  </conditionalFormatting>
  <conditionalFormatting sqref="V56:V59">
    <cfRule type="cellIs" dxfId="3" priority="4" operator="equal">
      <formula>"Pause!"</formula>
    </cfRule>
  </conditionalFormatting>
  <conditionalFormatting sqref="R56:W59">
    <cfRule type="expression" dxfId="2" priority="3">
      <formula>AND($Q$56="")</formula>
    </cfRule>
  </conditionalFormatting>
  <conditionalFormatting sqref="V60:V63">
    <cfRule type="cellIs" dxfId="1" priority="2" operator="equal">
      <formula>"Pause!"</formula>
    </cfRule>
  </conditionalFormatting>
  <conditionalFormatting sqref="R60:W63">
    <cfRule type="expression" dxfId="0" priority="1">
      <formula>AND($Q$60="")</formula>
    </cfRule>
  </conditionalFormatting>
  <hyperlinks>
    <hyperlink ref="Q67:W67" r:id="rId1" display="Das Kennwort zum Aufheben das Blattschutzes gibt es mit der Vorlage Arbeitszeiterfassung-Pro." xr:uid="{888801A1-F2C7-45F4-8059-E231FC0CAC7C}"/>
    <hyperlink ref="G1:G2" r:id="rId2" display="https://www.alle-meine-vorlagen.de/arbeitszeiterfassung-pro/" xr:uid="{126C0D23-11D0-4AE6-8F3C-8D874A037DB4}"/>
  </hyperlinks>
  <printOptions horizontalCentered="1" verticalCentered="1"/>
  <pageMargins left="0.39370078740157483" right="0.39370078740157483" top="0.39370078740157483" bottom="0.39370078740157483" header="0.31496062992125984" footer="0.31496062992125984"/>
  <pageSetup paperSize="9" scale="47" orientation="landscape" r:id="rId3"/>
  <ignoredErrors>
    <ignoredError sqref="C3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AF4E223-FDF8-4FEE-8A79-75F8EF6B5EA1}">
          <x14:formula1>
            <xm:f>Stammdaten!$B$3:$B$14</xm:f>
          </x14:formula1>
          <xm:sqref>W1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14"/>
  <sheetViews>
    <sheetView showGridLines="0" workbookViewId="0">
      <selection activeCell="B2" sqref="B2"/>
    </sheetView>
  </sheetViews>
  <sheetFormatPr baseColWidth="10" defaultRowHeight="15" x14ac:dyDescent="0.25"/>
  <cols>
    <col min="2" max="2" width="18.28515625" customWidth="1"/>
  </cols>
  <sheetData>
    <row r="2" spans="2:2" x14ac:dyDescent="0.25">
      <c r="B2" s="44" t="s">
        <v>17</v>
      </c>
    </row>
    <row r="3" spans="2:2" x14ac:dyDescent="0.25">
      <c r="B3" t="s">
        <v>18</v>
      </c>
    </row>
    <row r="4" spans="2:2" x14ac:dyDescent="0.25">
      <c r="B4" t="s">
        <v>19</v>
      </c>
    </row>
    <row r="5" spans="2:2" x14ac:dyDescent="0.25">
      <c r="B5" t="s">
        <v>20</v>
      </c>
    </row>
    <row r="6" spans="2:2" x14ac:dyDescent="0.25">
      <c r="B6" t="s">
        <v>21</v>
      </c>
    </row>
    <row r="7" spans="2:2" x14ac:dyDescent="0.25">
      <c r="B7" t="s">
        <v>22</v>
      </c>
    </row>
    <row r="8" spans="2:2" x14ac:dyDescent="0.25">
      <c r="B8" t="s">
        <v>23</v>
      </c>
    </row>
    <row r="9" spans="2:2" x14ac:dyDescent="0.25">
      <c r="B9" t="s">
        <v>24</v>
      </c>
    </row>
    <row r="10" spans="2:2" x14ac:dyDescent="0.25">
      <c r="B10" t="s">
        <v>25</v>
      </c>
    </row>
    <row r="11" spans="2:2" x14ac:dyDescent="0.25">
      <c r="B11" t="s">
        <v>26</v>
      </c>
    </row>
    <row r="12" spans="2:2" x14ac:dyDescent="0.25">
      <c r="B12" t="s">
        <v>27</v>
      </c>
    </row>
    <row r="13" spans="2:2" x14ac:dyDescent="0.25">
      <c r="B13" t="s">
        <v>28</v>
      </c>
    </row>
    <row r="14" spans="2:2" x14ac:dyDescent="0.25">
      <c r="B14" t="s">
        <v>29</v>
      </c>
    </row>
  </sheetData>
  <phoneticPr fontId="7"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71FC3-E071-48FF-B733-022CB3651728}">
  <dimension ref="A1:C44"/>
  <sheetViews>
    <sheetView showGridLines="0" workbookViewId="0">
      <selection activeCell="A4" sqref="A4"/>
    </sheetView>
  </sheetViews>
  <sheetFormatPr baseColWidth="10" defaultColWidth="0" defaultRowHeight="15" customHeight="1" zeroHeight="1" x14ac:dyDescent="0.25"/>
  <cols>
    <col min="1" max="1" width="75.7109375" style="49" customWidth="1"/>
    <col min="2" max="3" width="11.42578125" style="49" customWidth="1"/>
    <col min="4" max="16384" width="11.42578125" style="49" hidden="1"/>
  </cols>
  <sheetData>
    <row r="1" spans="1:3" ht="22.5" x14ac:dyDescent="0.4">
      <c r="A1" s="48" t="s">
        <v>40</v>
      </c>
      <c r="C1" s="50"/>
    </row>
    <row r="2" spans="1:3" x14ac:dyDescent="0.25">
      <c r="A2" s="51" t="s">
        <v>41</v>
      </c>
    </row>
    <row r="3" spans="1:3" ht="25.5" customHeight="1" x14ac:dyDescent="0.25">
      <c r="A3" s="89"/>
      <c r="B3" s="89"/>
      <c r="C3" s="89"/>
    </row>
    <row r="4" spans="1:3" ht="16.5" x14ac:dyDescent="0.3">
      <c r="A4" s="52" t="s">
        <v>42</v>
      </c>
      <c r="B4" s="53"/>
      <c r="C4" s="73"/>
    </row>
    <row r="5" spans="1:3" ht="99" x14ac:dyDescent="0.25">
      <c r="A5" s="54" t="s">
        <v>68</v>
      </c>
    </row>
    <row r="6" spans="1:3" ht="16.5" x14ac:dyDescent="0.25">
      <c r="A6" s="54" t="s">
        <v>70</v>
      </c>
    </row>
    <row r="7" spans="1:3" x14ac:dyDescent="0.25">
      <c r="A7" s="55"/>
      <c r="B7" s="56"/>
    </row>
    <row r="8" spans="1:3" ht="16.5" x14ac:dyDescent="0.3">
      <c r="A8" s="52" t="s">
        <v>43</v>
      </c>
      <c r="B8" s="53"/>
      <c r="C8" s="53"/>
    </row>
    <row r="9" spans="1:3" ht="49.5" x14ac:dyDescent="0.25">
      <c r="A9" s="54" t="s">
        <v>69</v>
      </c>
    </row>
    <row r="10" spans="1:3" x14ac:dyDescent="0.25">
      <c r="A10" s="57"/>
      <c r="B10" s="56"/>
    </row>
    <row r="11" spans="1:3" ht="16.5" x14ac:dyDescent="0.3">
      <c r="A11" s="52" t="s">
        <v>44</v>
      </c>
      <c r="B11" s="58"/>
      <c r="C11" s="58"/>
    </row>
    <row r="12" spans="1:3" ht="33" x14ac:dyDescent="0.25">
      <c r="A12" s="54" t="s">
        <v>45</v>
      </c>
    </row>
    <row r="13" spans="1:3" x14ac:dyDescent="0.25">
      <c r="A13" s="59"/>
    </row>
    <row r="14" spans="1:3" ht="16.5" x14ac:dyDescent="0.25">
      <c r="A14" s="54"/>
      <c r="B14" s="56"/>
    </row>
    <row r="15" spans="1:3" ht="15.75" thickBot="1" x14ac:dyDescent="0.3">
      <c r="A15" s="60"/>
      <c r="B15" s="61"/>
      <c r="C15" s="60"/>
    </row>
    <row r="16" spans="1:3" ht="15.75" thickTop="1" x14ac:dyDescent="0.25">
      <c r="A16" s="62" t="s">
        <v>46</v>
      </c>
    </row>
    <row r="17" spans="1:3" x14ac:dyDescent="0.25">
      <c r="A17" s="63" t="s">
        <v>47</v>
      </c>
      <c r="B17" s="64"/>
      <c r="C17" s="64"/>
    </row>
    <row r="18" spans="1:3" x14ac:dyDescent="0.25">
      <c r="A18" s="65"/>
      <c r="B18" s="64"/>
      <c r="C18" s="64"/>
    </row>
    <row r="19" spans="1:3" x14ac:dyDescent="0.25">
      <c r="A19" s="66" t="s">
        <v>48</v>
      </c>
      <c r="B19" s="67"/>
    </row>
    <row r="20" spans="1:3" x14ac:dyDescent="0.25">
      <c r="A20" s="66" t="s">
        <v>49</v>
      </c>
      <c r="B20" s="67"/>
    </row>
    <row r="21" spans="1:3" x14ac:dyDescent="0.25">
      <c r="A21" s="66" t="s">
        <v>50</v>
      </c>
      <c r="B21" s="67"/>
    </row>
    <row r="22" spans="1:3" x14ac:dyDescent="0.25">
      <c r="A22" s="66" t="s">
        <v>51</v>
      </c>
      <c r="B22" s="67"/>
    </row>
    <row r="23" spans="1:3" ht="15.75" x14ac:dyDescent="0.25">
      <c r="A23" s="68" t="s">
        <v>52</v>
      </c>
      <c r="B23" s="67"/>
    </row>
    <row r="24" spans="1:3" ht="15.75" x14ac:dyDescent="0.25">
      <c r="A24" s="68" t="s">
        <v>53</v>
      </c>
      <c r="B24" s="67"/>
    </row>
    <row r="25" spans="1:3" s="68" customFormat="1" ht="15.75" x14ac:dyDescent="0.25">
      <c r="A25" s="74" t="s">
        <v>74</v>
      </c>
    </row>
    <row r="26" spans="1:3" x14ac:dyDescent="0.25">
      <c r="A26" s="66"/>
      <c r="B26" s="67"/>
    </row>
    <row r="27" spans="1:3" x14ac:dyDescent="0.25">
      <c r="A27" s="69" t="s">
        <v>54</v>
      </c>
      <c r="B27" s="67"/>
    </row>
    <row r="28" spans="1:3" x14ac:dyDescent="0.25">
      <c r="A28" s="66"/>
      <c r="B28" s="67"/>
    </row>
    <row r="29" spans="1:3" ht="15.75" x14ac:dyDescent="0.25">
      <c r="A29" s="68" t="s">
        <v>55</v>
      </c>
      <c r="B29" s="67"/>
    </row>
    <row r="30" spans="1:3" x14ac:dyDescent="0.25">
      <c r="A30" s="66" t="s">
        <v>56</v>
      </c>
      <c r="B30" s="67"/>
    </row>
    <row r="31" spans="1:3" x14ac:dyDescent="0.25">
      <c r="A31" s="66" t="s">
        <v>57</v>
      </c>
      <c r="B31" s="67"/>
    </row>
    <row r="32" spans="1:3" x14ac:dyDescent="0.25">
      <c r="A32" s="66" t="s">
        <v>58</v>
      </c>
      <c r="B32" s="67"/>
    </row>
    <row r="33" spans="1:3" x14ac:dyDescent="0.25">
      <c r="A33" s="66" t="s">
        <v>59</v>
      </c>
      <c r="B33" s="67"/>
      <c r="C33" s="70"/>
    </row>
    <row r="34" spans="1:3" ht="15.75" x14ac:dyDescent="0.25">
      <c r="A34" s="68" t="s">
        <v>60</v>
      </c>
    </row>
    <row r="35" spans="1:3" x14ac:dyDescent="0.25">
      <c r="A35" s="66" t="s">
        <v>61</v>
      </c>
    </row>
    <row r="36" spans="1:3" x14ac:dyDescent="0.25">
      <c r="A36" s="66" t="s">
        <v>62</v>
      </c>
    </row>
    <row r="37" spans="1:3" x14ac:dyDescent="0.25">
      <c r="A37" s="66" t="s">
        <v>63</v>
      </c>
    </row>
    <row r="38" spans="1:3" x14ac:dyDescent="0.25">
      <c r="A38" s="66" t="s">
        <v>64</v>
      </c>
    </row>
    <row r="39" spans="1:3" x14ac:dyDescent="0.25"/>
    <row r="40" spans="1:3" x14ac:dyDescent="0.25">
      <c r="A40" s="71" t="s">
        <v>65</v>
      </c>
    </row>
    <row r="41" spans="1:3" ht="15.75" thickBot="1" x14ac:dyDescent="0.3">
      <c r="A41" s="60"/>
      <c r="B41" s="60"/>
      <c r="C41" s="60"/>
    </row>
    <row r="42" spans="1:3" ht="15.75" thickTop="1" x14ac:dyDescent="0.25">
      <c r="A42" s="72" t="s">
        <v>66</v>
      </c>
    </row>
    <row r="43" spans="1:3" ht="15" customHeight="1" x14ac:dyDescent="0.25">
      <c r="A43" s="66" t="s">
        <v>67</v>
      </c>
    </row>
    <row r="44" spans="1:3" ht="15" customHeight="1" x14ac:dyDescent="0.25"/>
  </sheetData>
  <mergeCells count="1">
    <mergeCell ref="A3:C3"/>
  </mergeCells>
  <hyperlinks>
    <hyperlink ref="A19" r:id="rId1" xr:uid="{3974FA8E-C7EA-4ACC-BE3F-5AB5104B0E3C}"/>
    <hyperlink ref="A20" r:id="rId2" xr:uid="{E1289ABA-B9A6-47E1-A67C-A6FCDDF40714}"/>
    <hyperlink ref="A21" r:id="rId3" xr:uid="{DB686C57-2258-44F9-96ED-F14A0F002894}"/>
    <hyperlink ref="A22" r:id="rId4" xr:uid="{7BAE19B9-7093-4F13-99CE-29C1D31488AA}"/>
    <hyperlink ref="A43" r:id="rId5" xr:uid="{A32DBF56-C949-4595-9713-21395B699851}"/>
    <hyperlink ref="A23" r:id="rId6" xr:uid="{23CE85D1-EA28-4D5B-943F-F5F493FF4FAF}"/>
    <hyperlink ref="A17" r:id="rId7" xr:uid="{DEC736CB-B7BE-4E41-826A-655D0DFF4F6F}"/>
    <hyperlink ref="A29" r:id="rId8" xr:uid="{FF284F67-F4EA-4F25-B60F-2FAD896D70E3}"/>
    <hyperlink ref="A30" r:id="rId9" xr:uid="{81D8AF65-2C22-4607-B64C-CCD600D0B934}"/>
    <hyperlink ref="A31" r:id="rId10" xr:uid="{98C4DA0C-3FF7-4674-A482-66EBA6B3FFA5}"/>
    <hyperlink ref="A24" r:id="rId11" xr:uid="{4352A397-64A0-40A2-BBE0-86405F595A4F}"/>
    <hyperlink ref="A35" r:id="rId12" xr:uid="{C8423FB3-BFAF-414B-BB96-623F16D7A57C}"/>
    <hyperlink ref="A38" r:id="rId13" xr:uid="{607EB332-9B96-490A-96C9-36EB2BD6F020}"/>
    <hyperlink ref="A37" r:id="rId14" xr:uid="{55FCB263-A5D1-4637-BDC6-A732021942E5}"/>
    <hyperlink ref="A36" r:id="rId15" xr:uid="{AB6E730D-6DD3-4144-B7FF-490A50B66E32}"/>
    <hyperlink ref="A34" r:id="rId16" xr:uid="{1FCBE905-0FAF-4AEC-85A0-E7EDB4BA3ED6}"/>
    <hyperlink ref="A33" r:id="rId17" xr:uid="{4855AF9F-AD14-46FA-B31C-E04F0C6B2D18}"/>
    <hyperlink ref="A32" r:id="rId18" xr:uid="{D7697C2A-1BDD-44A2-AA1B-05A21C3B98D7}"/>
    <hyperlink ref="A25" r:id="rId19" xr:uid="{2BFF659A-2FAE-4277-8FD4-A15B2E2F459B}"/>
  </hyperlinks>
  <pageMargins left="0.7" right="0.7" top="0.78740157499999996" bottom="0.78740157499999996" header="0.3" footer="0.3"/>
  <pageSetup paperSize="9" orientation="portrait" r:id="rId20"/>
  <drawing r:id="rId2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Arbeitszeiterfassung</vt:lpstr>
      <vt:lpstr>Stammdaten</vt:lpstr>
      <vt:lpstr>Info</vt:lpstr>
      <vt:lpstr>Arbeitszeiterfassung!Druckbereich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Arbeitszeiterfassung</dc:title>
  <dc:creator>TM</dc:creator>
  <cp:lastModifiedBy>TM</cp:lastModifiedBy>
  <cp:lastPrinted>2020-09-03T07:32:52Z</cp:lastPrinted>
  <dcterms:created xsi:type="dcterms:W3CDTF">2015-05-01T12:14:36Z</dcterms:created>
  <dcterms:modified xsi:type="dcterms:W3CDTF">2023-05-16T16:11:17Z</dcterms:modified>
  <cp:version>1.0</cp:version>
</cp:coreProperties>
</file>