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\OneDrive\"/>
    </mc:Choice>
  </mc:AlternateContent>
  <xr:revisionPtr revIDLastSave="273" documentId="F85AA0529B6456AAED952C7F3FE9B5E279DA9400" xr6:coauthVersionLast="23" xr6:coauthVersionMax="23" xr10:uidLastSave="{55C56788-873A-449F-8399-964E3CAEC47D}"/>
  <bookViews>
    <workbookView xWindow="0" yWindow="0" windowWidth="24000" windowHeight="9510" xr2:uid="{00000000-000D-0000-FFFF-FFFF00000000}"/>
  </bookViews>
  <sheets>
    <sheet name="Todo-Vorlage" sheetId="1" r:id="rId1"/>
    <sheet name="Einstellungen" sheetId="2" r:id="rId2"/>
    <sheet name="Info" sheetId="3" r:id="rId3"/>
  </sheets>
  <definedNames>
    <definedName name="_xlnm.Print_Area" localSheetId="0">'Todo-Vorlage'!$A$1:$W$53</definedName>
    <definedName name="Kalenderjahr">'Todo-Vorlage'!$O$1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P12" i="1" s="1"/>
  <c r="O12" i="1" s="1"/>
  <c r="P14" i="1" s="1"/>
  <c r="Q14" i="1" s="1"/>
  <c r="R14" i="1" s="1"/>
  <c r="S14" i="1" s="1"/>
  <c r="T14" i="1" l="1"/>
  <c r="U14" i="1" s="1"/>
  <c r="V14" i="1" s="1"/>
  <c r="P21" i="1"/>
  <c r="P3" i="1"/>
  <c r="O3" i="1" s="1"/>
  <c r="P39" i="1"/>
  <c r="O39" i="1" s="1"/>
  <c r="P41" i="1" s="1"/>
  <c r="Q41" i="1" s="1"/>
  <c r="R41" i="1" s="1"/>
  <c r="S41" i="1" s="1"/>
  <c r="T41" i="1" s="1"/>
  <c r="U41" i="1" s="1"/>
  <c r="V41" i="1" s="1"/>
  <c r="P30" i="1"/>
  <c r="O30" i="1" s="1"/>
  <c r="P32" i="1" s="1"/>
  <c r="Q32" i="1" s="1"/>
  <c r="R32" i="1" s="1"/>
  <c r="S32" i="1" s="1"/>
  <c r="T32" i="1" s="1"/>
  <c r="U32" i="1" s="1"/>
  <c r="V32" i="1" s="1"/>
  <c r="P5" i="1" l="1"/>
  <c r="O21" i="1"/>
  <c r="A11" i="1"/>
  <c r="A1" i="1"/>
  <c r="Q5" i="1" l="1"/>
  <c r="P23" i="1"/>
  <c r="Q23" i="1" s="1"/>
  <c r="P15" i="1"/>
  <c r="Q15" i="1" s="1"/>
  <c r="R15" i="1" s="1"/>
  <c r="S15" i="1" s="1"/>
  <c r="T15" i="1" s="1"/>
  <c r="U15" i="1" s="1"/>
  <c r="V15" i="1" s="1"/>
  <c r="P16" i="1" s="1"/>
  <c r="Q16" i="1" s="1"/>
  <c r="R16" i="1" s="1"/>
  <c r="S16" i="1" s="1"/>
  <c r="T16" i="1" s="1"/>
  <c r="U16" i="1" s="1"/>
  <c r="V16" i="1" s="1"/>
  <c r="P17" i="1" s="1"/>
  <c r="Q17" i="1" s="1"/>
  <c r="R17" i="1" s="1"/>
  <c r="S17" i="1" s="1"/>
  <c r="T17" i="1" s="1"/>
  <c r="U17" i="1" s="1"/>
  <c r="V17" i="1" s="1"/>
  <c r="P18" i="1" s="1"/>
  <c r="Q18" i="1" s="1"/>
  <c r="R18" i="1" s="1"/>
  <c r="S18" i="1" s="1"/>
  <c r="T18" i="1" s="1"/>
  <c r="U18" i="1" s="1"/>
  <c r="V18" i="1" s="1"/>
  <c r="P19" i="1" s="1"/>
  <c r="Q19" i="1" s="1"/>
  <c r="R19" i="1" s="1"/>
  <c r="S19" i="1" s="1"/>
  <c r="T19" i="1" s="1"/>
  <c r="U19" i="1" s="1"/>
  <c r="V19" i="1" s="1"/>
  <c r="A17" i="1"/>
  <c r="A10" i="1"/>
  <c r="R5" i="1" l="1"/>
  <c r="R23" i="1"/>
  <c r="A23" i="1"/>
  <c r="A22" i="1" s="1"/>
  <c r="A16" i="1"/>
  <c r="S5" i="1" l="1"/>
  <c r="S23" i="1"/>
  <c r="A29" i="1"/>
  <c r="T5" i="1" l="1"/>
  <c r="T23" i="1"/>
  <c r="A35" i="1"/>
  <c r="A28" i="1"/>
  <c r="O32" i="1"/>
  <c r="P33" i="1"/>
  <c r="P42" i="1"/>
  <c r="O41" i="1"/>
  <c r="U5" i="1" l="1"/>
  <c r="V5" i="1" s="1"/>
  <c r="U23" i="1"/>
  <c r="V23" i="1" s="1"/>
  <c r="A41" i="1"/>
  <c r="A34" i="1"/>
  <c r="Q33" i="1"/>
  <c r="R33" i="1" s="1"/>
  <c r="S33" i="1" s="1"/>
  <c r="T33" i="1" s="1"/>
  <c r="U33" i="1" s="1"/>
  <c r="V33" i="1" s="1"/>
  <c r="P34" i="1" s="1"/>
  <c r="O33" i="1"/>
  <c r="O42" i="1"/>
  <c r="Q42" i="1"/>
  <c r="R42" i="1" s="1"/>
  <c r="S42" i="1" s="1"/>
  <c r="T42" i="1" s="1"/>
  <c r="U42" i="1" s="1"/>
  <c r="V42" i="1" s="1"/>
  <c r="P43" i="1" s="1"/>
  <c r="P6" i="1" l="1"/>
  <c r="Q6" i="1" s="1"/>
  <c r="R6" i="1" s="1"/>
  <c r="S6" i="1" s="1"/>
  <c r="T6" i="1" s="1"/>
  <c r="U6" i="1" s="1"/>
  <c r="V6" i="1" s="1"/>
  <c r="P7" i="1" s="1"/>
  <c r="O5" i="1"/>
  <c r="O23" i="1"/>
  <c r="P24" i="1"/>
  <c r="A47" i="1"/>
  <c r="A46" i="1" s="1"/>
  <c r="A40" i="1"/>
  <c r="Q34" i="1"/>
  <c r="R34" i="1" s="1"/>
  <c r="S34" i="1" s="1"/>
  <c r="T34" i="1" s="1"/>
  <c r="U34" i="1" s="1"/>
  <c r="V34" i="1" s="1"/>
  <c r="P35" i="1" s="1"/>
  <c r="O34" i="1"/>
  <c r="O14" i="1"/>
  <c r="O43" i="1"/>
  <c r="Q43" i="1"/>
  <c r="R43" i="1" s="1"/>
  <c r="S43" i="1" s="1"/>
  <c r="T43" i="1" s="1"/>
  <c r="U43" i="1" s="1"/>
  <c r="V43" i="1" s="1"/>
  <c r="P44" i="1" s="1"/>
  <c r="O6" i="1" l="1"/>
  <c r="O7" i="1"/>
  <c r="Q7" i="1"/>
  <c r="R7" i="1" s="1"/>
  <c r="S7" i="1" s="1"/>
  <c r="T7" i="1" s="1"/>
  <c r="U7" i="1" s="1"/>
  <c r="V7" i="1" s="1"/>
  <c r="P8" i="1" s="1"/>
  <c r="O24" i="1"/>
  <c r="Q24" i="1"/>
  <c r="R24" i="1" s="1"/>
  <c r="S24" i="1" s="1"/>
  <c r="T24" i="1" s="1"/>
  <c r="U24" i="1" s="1"/>
  <c r="V24" i="1" s="1"/>
  <c r="P25" i="1" s="1"/>
  <c r="Q35" i="1"/>
  <c r="R35" i="1" s="1"/>
  <c r="S35" i="1" s="1"/>
  <c r="T35" i="1" s="1"/>
  <c r="U35" i="1" s="1"/>
  <c r="V35" i="1" s="1"/>
  <c r="P36" i="1" s="1"/>
  <c r="O35" i="1"/>
  <c r="O15" i="1"/>
  <c r="O44" i="1"/>
  <c r="Q44" i="1"/>
  <c r="R44" i="1" s="1"/>
  <c r="S44" i="1" s="1"/>
  <c r="T44" i="1" s="1"/>
  <c r="U44" i="1" s="1"/>
  <c r="V44" i="1" s="1"/>
  <c r="P45" i="1" s="1"/>
  <c r="Q8" i="1" l="1"/>
  <c r="R8" i="1" s="1"/>
  <c r="S8" i="1" s="1"/>
  <c r="T8" i="1" s="1"/>
  <c r="U8" i="1" s="1"/>
  <c r="V8" i="1" s="1"/>
  <c r="P9" i="1" s="1"/>
  <c r="O8" i="1"/>
  <c r="O25" i="1"/>
  <c r="Q25" i="1"/>
  <c r="R25" i="1" s="1"/>
  <c r="S25" i="1" s="1"/>
  <c r="T25" i="1" s="1"/>
  <c r="U25" i="1" s="1"/>
  <c r="V25" i="1" s="1"/>
  <c r="P26" i="1" s="1"/>
  <c r="O36" i="1"/>
  <c r="Q36" i="1"/>
  <c r="R36" i="1" s="1"/>
  <c r="S36" i="1" s="1"/>
  <c r="T36" i="1" s="1"/>
  <c r="U36" i="1" s="1"/>
  <c r="V36" i="1" s="1"/>
  <c r="P37" i="1" s="1"/>
  <c r="O16" i="1"/>
  <c r="O45" i="1"/>
  <c r="Q45" i="1"/>
  <c r="R45" i="1" s="1"/>
  <c r="S45" i="1" s="1"/>
  <c r="T45" i="1" s="1"/>
  <c r="U45" i="1" s="1"/>
  <c r="V45" i="1" s="1"/>
  <c r="P46" i="1" s="1"/>
  <c r="Q9" i="1" l="1"/>
  <c r="R9" i="1" s="1"/>
  <c r="S9" i="1" s="1"/>
  <c r="T9" i="1" s="1"/>
  <c r="U9" i="1" s="1"/>
  <c r="V9" i="1" s="1"/>
  <c r="P10" i="1" s="1"/>
  <c r="O9" i="1"/>
  <c r="O26" i="1"/>
  <c r="Q26" i="1"/>
  <c r="R26" i="1" s="1"/>
  <c r="S26" i="1" s="1"/>
  <c r="T26" i="1" s="1"/>
  <c r="U26" i="1" s="1"/>
  <c r="V26" i="1" s="1"/>
  <c r="P27" i="1" s="1"/>
  <c r="O37" i="1"/>
  <c r="Q37" i="1"/>
  <c r="R37" i="1" s="1"/>
  <c r="S37" i="1" s="1"/>
  <c r="T37" i="1" s="1"/>
  <c r="U37" i="1" s="1"/>
  <c r="V37" i="1" s="1"/>
  <c r="O17" i="1"/>
  <c r="O46" i="1"/>
  <c r="Q46" i="1"/>
  <c r="R46" i="1" s="1"/>
  <c r="S46" i="1" s="1"/>
  <c r="T46" i="1" s="1"/>
  <c r="U46" i="1" s="1"/>
  <c r="V46" i="1" s="1"/>
  <c r="O10" i="1" l="1"/>
  <c r="Q10" i="1"/>
  <c r="R10" i="1" s="1"/>
  <c r="S10" i="1" s="1"/>
  <c r="T10" i="1" s="1"/>
  <c r="U10" i="1" s="1"/>
  <c r="V10" i="1" s="1"/>
  <c r="Q27" i="1"/>
  <c r="R27" i="1" s="1"/>
  <c r="S27" i="1" s="1"/>
  <c r="T27" i="1" s="1"/>
  <c r="U27" i="1" s="1"/>
  <c r="V27" i="1" s="1"/>
  <c r="P28" i="1" s="1"/>
  <c r="O27" i="1"/>
  <c r="O18" i="1"/>
  <c r="O28" i="1" l="1"/>
  <c r="Q28" i="1"/>
  <c r="R28" i="1" s="1"/>
  <c r="S28" i="1" s="1"/>
  <c r="T28" i="1" s="1"/>
  <c r="U28" i="1" s="1"/>
  <c r="V28" i="1" s="1"/>
  <c r="O19" i="1"/>
</calcChain>
</file>

<file path=xl/sharedStrings.xml><?xml version="1.0" encoding="utf-8"?>
<sst xmlns="http://schemas.openxmlformats.org/spreadsheetml/2006/main" count="70" uniqueCount="41">
  <si>
    <t>MO</t>
  </si>
  <si>
    <t>DI</t>
  </si>
  <si>
    <t>MI</t>
  </si>
  <si>
    <t>DO</t>
  </si>
  <si>
    <t>FR</t>
  </si>
  <si>
    <t>SA</t>
  </si>
  <si>
    <t>SO</t>
  </si>
  <si>
    <t xml:space="preserve">Kostenlose Vorlage von: </t>
  </si>
  <si>
    <t>www.alle-meine-vorlagen.de</t>
  </si>
  <si>
    <t>Wochentage anzeigen:</t>
  </si>
  <si>
    <t>x</t>
  </si>
  <si>
    <t>&lt;-- Um die kommenden 7 Tage im Planer anzuzeigen, hier einfach ein "x" setzen.</t>
  </si>
  <si>
    <t>Ohne "x" werden die Wochentage nicht angezeigt.</t>
  </si>
  <si>
    <t>Version 1.0</t>
  </si>
  <si>
    <t>Allgemeine Information über diese Vorlage</t>
  </si>
  <si>
    <t>Eingabemöglichkeiten</t>
  </si>
  <si>
    <t>Allgemeine Hinweise</t>
  </si>
  <si>
    <t>Die Vorlage ist komplett offen. So kannst du diese Vorlage leicht deinen Bedürfnissen anpassen, d.h. für dich optimieren.</t>
  </si>
  <si>
    <t>Hier gibt es weitere, kostenlose Excel-Vorlagen:</t>
  </si>
  <si>
    <t>http://www.alle-meine-vorlagen.de/</t>
  </si>
  <si>
    <t>￭ FotoDoku - Erstellen Sie ihre individuellen Foto-Dokumentationen, Bautagebücher, Projektbilder-Dokus …</t>
  </si>
  <si>
    <t>￭ Kostenkontrolle-Haushaltsbuch - So hast du deine Kosten im Griff</t>
  </si>
  <si>
    <t>￭ Projektplan Pro für Excel - Plane deine Projekte</t>
  </si>
  <si>
    <t>￭ Protokoll Vorlage für Excel</t>
  </si>
  <si>
    <t>￭ Telefonkette / Telefonliste</t>
  </si>
  <si>
    <t>oder</t>
  </si>
  <si>
    <t>￭ Arbeitszeitnachweis</t>
  </si>
  <si>
    <t>￭ Wochenplan</t>
  </si>
  <si>
    <t>￭ Urkunde</t>
  </si>
  <si>
    <t>￭ Hausaufgabenplaner</t>
  </si>
  <si>
    <t>￭ AMV-Jahreskalender 2017</t>
  </si>
  <si>
    <t>￭ Telefonnotiz</t>
  </si>
  <si>
    <t>￭ Inventarliste</t>
  </si>
  <si>
    <t>￭ Familienkalender</t>
  </si>
  <si>
    <t>￭ Redaktionsplaner</t>
  </si>
  <si>
    <t>￭ Energie-Verbrauchskosten-Kontrolle</t>
  </si>
  <si>
    <t>Um nur einige zu nennen...</t>
  </si>
  <si>
    <t xml:space="preserve">Einfach mal vorbeischauen unter: </t>
  </si>
  <si>
    <t>ToDo Tagesplan - Wochenplan</t>
  </si>
  <si>
    <t>Im Tabellenblatt "Einstellungen" kann ein "x" eingegeben werden. Dadurch werden die Wochentage auf dem Vorlagenblatt angezeigt. Wird in das gelbe Feld nichts eingegeben, erscheinen auch keine Wochentage.</t>
  </si>
  <si>
    <t>Die ToDo-Liste Tagesplan-Wochenplan ist eine Vorlage für handschriftliche Notizen. Der eingebaute Kalender zeigt den aktuellen Monat, sowie den Monat davor und die 3 darauffolgenden Monate an. Drucke die Vorlage aus und notiere deine Tages- oder Wochenaufgaben per Stift auf diesem Blatt Papier. Streiche durch oder ergänze deine Notizen.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</si>
</sst>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"/>
    <numFmt numFmtId="165" formatCode="d"/>
    <numFmt numFmtId="166" formatCode="dddd"/>
    <numFmt numFmtId="167" formatCode="mm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 tint="0.249977111117893"/>
      <name val="Arial Unicode MS"/>
      <family val="2"/>
    </font>
    <font>
      <sz val="11"/>
      <color rgb="FF006600"/>
      <name val="Calibri"/>
      <family val="2"/>
      <scheme val="minor"/>
    </font>
    <font>
      <sz val="9"/>
      <color theme="1" tint="0.249977111117893"/>
      <name val="Arial Unicode MS"/>
      <family val="2"/>
    </font>
    <font>
      <sz val="11"/>
      <color theme="0"/>
      <name val="Arial Unicode MS"/>
      <family val="2"/>
    </font>
    <font>
      <sz val="11"/>
      <color theme="1" tint="0.34998626667073579"/>
      <name val="Arial Unicode MS"/>
      <family val="2"/>
    </font>
    <font>
      <sz val="11"/>
      <color theme="1" tint="0.34998626667073579"/>
      <name val="Calibri"/>
      <family val="2"/>
      <scheme val="minor"/>
    </font>
    <font>
      <sz val="11"/>
      <color theme="0"/>
      <name val="Verdana"/>
      <family val="2"/>
    </font>
    <font>
      <b/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 tint="0.3499862666707357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3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11"/>
      <color rgb="FFFF0000"/>
      <name val="Arial"/>
      <family val="2"/>
    </font>
    <font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ck">
        <color theme="8" tint="-0.499984740745262"/>
      </top>
      <bottom style="thin">
        <color theme="1" tint="0.34998626667073579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n">
        <color theme="1" tint="0.34998626667073579"/>
      </bottom>
      <diagonal/>
    </border>
    <border>
      <left style="thick">
        <color theme="8" tint="-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8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8" tint="-0.499984740745262"/>
      </left>
      <right style="thin">
        <color theme="1" tint="0.34998626667073579"/>
      </right>
      <top style="thin">
        <color theme="1" tint="0.34998626667073579"/>
      </top>
      <bottom style="thick">
        <color theme="8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8" tint="-0.499984740745262"/>
      </bottom>
      <diagonal/>
    </border>
    <border>
      <left style="thin">
        <color theme="1" tint="0.34998626667073579"/>
      </left>
      <right style="thick">
        <color theme="8" tint="-0.499984740745262"/>
      </right>
      <top style="thin">
        <color theme="1" tint="0.34998626667073579"/>
      </top>
      <bottom style="thick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B050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n">
        <color theme="1" tint="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7" borderId="1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Fill="1"/>
    <xf numFmtId="0" fontId="0" fillId="0" borderId="0" xfId="0" applyFill="1"/>
    <xf numFmtId="0" fontId="8" fillId="0" borderId="0" xfId="0" applyFont="1" applyFill="1"/>
    <xf numFmtId="0" fontId="9" fillId="0" borderId="0" xfId="0" applyFont="1" applyFill="1"/>
    <xf numFmtId="0" fontId="10" fillId="9" borderId="0" xfId="0" applyFont="1" applyFill="1" applyBorder="1"/>
    <xf numFmtId="0" fontId="6" fillId="9" borderId="0" xfId="0" applyFont="1" applyFill="1" applyBorder="1"/>
    <xf numFmtId="0" fontId="1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2" fillId="0" borderId="0" xfId="0" applyFont="1"/>
    <xf numFmtId="0" fontId="13" fillId="9" borderId="0" xfId="0" applyFont="1" applyFill="1" applyBorder="1"/>
    <xf numFmtId="0" fontId="1" fillId="0" borderId="0" xfId="0" applyFont="1" applyAlignment="1">
      <alignment vertical="top" wrapText="1"/>
    </xf>
    <xf numFmtId="0" fontId="0" fillId="0" borderId="14" xfId="0" applyBorder="1"/>
    <xf numFmtId="0" fontId="0" fillId="0" borderId="14" xfId="0" applyBorder="1" applyAlignment="1">
      <alignment wrapText="1"/>
    </xf>
    <xf numFmtId="0" fontId="14" fillId="0" borderId="0" xfId="0" applyFont="1" applyBorder="1" applyAlignment="1"/>
    <xf numFmtId="0" fontId="15" fillId="0" borderId="0" xfId="1" applyFont="1" applyFill="1" applyBorder="1" applyAlignment="1">
      <alignment horizontal="left"/>
    </xf>
    <xf numFmtId="0" fontId="2" fillId="0" borderId="0" xfId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2" fillId="0" borderId="0" xfId="1" applyFont="1" applyAlignment="1">
      <alignment horizontal="left" indent="1"/>
    </xf>
    <xf numFmtId="0" fontId="17" fillId="0" borderId="0" xfId="0" applyFont="1" applyAlignment="1">
      <alignment horizontal="left"/>
    </xf>
    <xf numFmtId="0" fontId="2" fillId="0" borderId="0" xfId="1" applyAlignment="1">
      <alignment horizontal="left" indent="1"/>
    </xf>
    <xf numFmtId="0" fontId="18" fillId="0" borderId="0" xfId="1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20" fillId="0" borderId="0" xfId="0" applyFont="1" applyAlignment="1">
      <alignment horizontal="right"/>
    </xf>
    <xf numFmtId="0" fontId="0" fillId="0" borderId="0" xfId="0" applyFont="1"/>
    <xf numFmtId="0" fontId="0" fillId="0" borderId="14" xfId="0" applyFont="1" applyBorder="1"/>
    <xf numFmtId="0" fontId="14" fillId="0" borderId="0" xfId="0" applyFont="1" applyAlignment="1">
      <alignment horizontal="left" indent="1"/>
    </xf>
    <xf numFmtId="0" fontId="15" fillId="0" borderId="0" xfId="1" applyFont="1" applyFill="1" applyBorder="1" applyAlignment="1">
      <alignment horizontal="left" indent="1"/>
    </xf>
    <xf numFmtId="0" fontId="2" fillId="0" borderId="0" xfId="1" applyFill="1" applyAlignment="1">
      <alignment horizontal="right"/>
    </xf>
    <xf numFmtId="166" fontId="21" fillId="0" borderId="0" xfId="0" applyNumberFormat="1" applyFont="1" applyAlignment="1">
      <alignment horizontal="left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0" xfId="0" applyFont="1" applyAlignment="1"/>
    <xf numFmtId="0" fontId="23" fillId="0" borderId="0" xfId="0" applyFont="1"/>
    <xf numFmtId="164" fontId="24" fillId="4" borderId="4" xfId="0" applyNumberFormat="1" applyFont="1" applyFill="1" applyBorder="1" applyAlignment="1">
      <alignment horizontal="center" vertical="center"/>
    </xf>
    <xf numFmtId="164" fontId="24" fillId="4" borderId="5" xfId="0" applyNumberFormat="1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165" fontId="27" fillId="0" borderId="2" xfId="0" applyNumberFormat="1" applyFont="1" applyBorder="1" applyAlignment="1">
      <alignment horizontal="center" vertical="center"/>
    </xf>
    <xf numFmtId="165" fontId="27" fillId="2" borderId="2" xfId="0" applyNumberFormat="1" applyFont="1" applyFill="1" applyBorder="1" applyAlignment="1">
      <alignment horizontal="center" vertical="center"/>
    </xf>
    <xf numFmtId="165" fontId="28" fillId="3" borderId="2" xfId="0" applyNumberFormat="1" applyFont="1" applyFill="1" applyBorder="1" applyAlignment="1">
      <alignment horizontal="center" vertical="center"/>
    </xf>
    <xf numFmtId="1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164" fontId="24" fillId="0" borderId="0" xfId="0" applyNumberFormat="1" applyFont="1" applyFill="1" applyBorder="1" applyAlignment="1">
      <alignment vertical="center"/>
    </xf>
    <xf numFmtId="166" fontId="22" fillId="0" borderId="0" xfId="0" applyNumberFormat="1" applyFont="1" applyAlignment="1">
      <alignment horizontal="left" vertical="center"/>
    </xf>
    <xf numFmtId="165" fontId="29" fillId="0" borderId="2" xfId="0" applyNumberFormat="1" applyFont="1" applyBorder="1" applyAlignment="1">
      <alignment horizontal="center" vertical="center"/>
    </xf>
    <xf numFmtId="165" fontId="29" fillId="2" borderId="2" xfId="0" applyNumberFormat="1" applyFont="1" applyFill="1" applyBorder="1" applyAlignment="1">
      <alignment horizontal="center" vertical="center"/>
    </xf>
    <xf numFmtId="165" fontId="29" fillId="3" borderId="2" xfId="0" applyNumberFormat="1" applyFont="1" applyFill="1" applyBorder="1" applyAlignment="1">
      <alignment horizontal="center" vertical="center"/>
    </xf>
    <xf numFmtId="14" fontId="22" fillId="0" borderId="0" xfId="0" applyNumberFormat="1" applyFont="1" applyBorder="1" applyAlignment="1">
      <alignment horizontal="left"/>
    </xf>
    <xf numFmtId="14" fontId="30" fillId="0" borderId="0" xfId="0" applyNumberFormat="1" applyFont="1"/>
    <xf numFmtId="164" fontId="24" fillId="5" borderId="6" xfId="0" applyNumberFormat="1" applyFont="1" applyFill="1" applyBorder="1" applyAlignment="1">
      <alignment horizontal="center" vertical="center"/>
    </xf>
    <xf numFmtId="164" fontId="24" fillId="5" borderId="7" xfId="0" applyNumberFormat="1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horizontal="center" vertical="center"/>
    </xf>
    <xf numFmtId="0" fontId="26" fillId="8" borderId="9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6" fillId="8" borderId="8" xfId="0" applyFont="1" applyFill="1" applyBorder="1" applyAlignment="1">
      <alignment horizontal="center" vertical="center"/>
    </xf>
    <xf numFmtId="165" fontId="28" fillId="3" borderId="9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26" fillId="8" borderId="10" xfId="0" applyFont="1" applyFill="1" applyBorder="1" applyAlignment="1">
      <alignment horizontal="center" vertical="center"/>
    </xf>
    <xf numFmtId="165" fontId="29" fillId="0" borderId="11" xfId="0" applyNumberFormat="1" applyFont="1" applyBorder="1" applyAlignment="1">
      <alignment horizontal="center" vertical="center"/>
    </xf>
    <xf numFmtId="165" fontId="29" fillId="2" borderId="11" xfId="0" applyNumberFormat="1" applyFont="1" applyFill="1" applyBorder="1" applyAlignment="1">
      <alignment horizontal="center" vertical="center"/>
    </xf>
    <xf numFmtId="165" fontId="29" fillId="3" borderId="12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Alignment="1">
      <alignment horizontal="right"/>
    </xf>
    <xf numFmtId="167" fontId="32" fillId="0" borderId="0" xfId="0" applyNumberFormat="1" applyFont="1" applyFill="1" applyBorder="1" applyAlignment="1">
      <alignment vertical="center"/>
    </xf>
    <xf numFmtId="0" fontId="22" fillId="0" borderId="0" xfId="0" applyNumberFormat="1" applyFont="1" applyAlignment="1">
      <alignment horizontal="center"/>
    </xf>
    <xf numFmtId="14" fontId="22" fillId="0" borderId="0" xfId="0" applyNumberFormat="1" applyFont="1"/>
    <xf numFmtId="165" fontId="29" fillId="0" borderId="9" xfId="0" applyNumberFormat="1" applyFont="1" applyBorder="1" applyAlignment="1">
      <alignment horizontal="center" vertical="center"/>
    </xf>
    <xf numFmtId="167" fontId="24" fillId="4" borderId="3" xfId="0" applyNumberFormat="1" applyFont="1" applyFill="1" applyBorder="1" applyAlignment="1">
      <alignment horizontal="center" vertical="center"/>
    </xf>
    <xf numFmtId="0" fontId="24" fillId="5" borderId="15" xfId="0" applyNumberFormat="1" applyFont="1" applyFill="1" applyBorder="1" applyAlignment="1">
      <alignment vertical="center"/>
    </xf>
    <xf numFmtId="1" fontId="24" fillId="4" borderId="3" xfId="0" applyNumberFormat="1" applyFont="1" applyFill="1" applyBorder="1" applyAlignment="1">
      <alignment horizontal="center" vertical="center"/>
    </xf>
    <xf numFmtId="0" fontId="31" fillId="0" borderId="0" xfId="1" applyFont="1" applyAlignment="1">
      <alignment horizontal="center"/>
    </xf>
    <xf numFmtId="14" fontId="33" fillId="0" borderId="1" xfId="0" applyNumberFormat="1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16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lle-meine-vorlagen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4000499</xdr:colOff>
      <xdr:row>0</xdr:row>
      <xdr:rowOff>180975</xdr:rowOff>
    </xdr:from>
    <xdr:to>
      <xdr:col>2</xdr:col>
      <xdr:colOff>714374</xdr:colOff>
      <xdr:row>2</xdr:row>
      <xdr:rowOff>174217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A488B1-5958-4575-83BD-E3B618526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499" y="180975"/>
          <a:ext cx="2524125" cy="469492"/>
        </a:xfrm>
        <a:prstGeom prst="rect">
          <a:avLst/>
        </a:prstGeom>
        <a:ln w="19050"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le-meine-vorlagen.de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alle-meine-vorlagen.de/kostenkontrolle-haushaltsbuch-2-02/" TargetMode="External"/><Relationship Id="rId7" Type="http://schemas.openxmlformats.org/officeDocument/2006/relationships/hyperlink" Target="http://www.alle-meine-vorlagen.de/telefonliste-telefonkette/" TargetMode="External"/><Relationship Id="rId2" Type="http://schemas.openxmlformats.org/officeDocument/2006/relationships/hyperlink" Target="http://www.alle-meine-vorlagen.de/fotodoku/" TargetMode="External"/><Relationship Id="rId1" Type="http://schemas.openxmlformats.org/officeDocument/2006/relationships/hyperlink" Target="http://www.alle-meine-vorlagen.de/" TargetMode="External"/><Relationship Id="rId6" Type="http://schemas.openxmlformats.org/officeDocument/2006/relationships/hyperlink" Target="http://www.alle-meine-vorlagen.de/" TargetMode="External"/><Relationship Id="rId5" Type="http://schemas.openxmlformats.org/officeDocument/2006/relationships/hyperlink" Target="http://www.alle-meine-vorlagen.de/protokoll-vorlage/" TargetMode="External"/><Relationship Id="rId4" Type="http://schemas.openxmlformats.org/officeDocument/2006/relationships/hyperlink" Target="http://www.alle-meine-vorlagen.de/projektplan-pro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4"/>
  <sheetViews>
    <sheetView showGridLines="0" tabSelected="1" zoomScale="85" zoomScaleNormal="85" workbookViewId="0">
      <selection activeCell="A4" sqref="A4"/>
    </sheetView>
  </sheetViews>
  <sheetFormatPr baseColWidth="10" defaultColWidth="0" defaultRowHeight="15" zeroHeight="1" x14ac:dyDescent="0.25"/>
  <cols>
    <col min="1" max="1" width="22.42578125" style="34" bestFit="1" customWidth="1"/>
    <col min="2" max="11" width="11.42578125" style="34" customWidth="1"/>
    <col min="12" max="12" width="19.28515625" style="34" customWidth="1"/>
    <col min="13" max="13" width="11.42578125" style="34" customWidth="1"/>
    <col min="14" max="22" width="3.7109375" style="34" customWidth="1"/>
    <col min="23" max="23" width="2" style="34" customWidth="1"/>
    <col min="24" max="25" width="0" style="34" hidden="1"/>
    <col min="26" max="16384" width="11.42578125" style="34" hidden="1"/>
  </cols>
  <sheetData>
    <row r="1" spans="1:22" ht="18.75" x14ac:dyDescent="0.25">
      <c r="A1" s="33">
        <f ca="1">A2</f>
        <v>43012</v>
      </c>
      <c r="D1" s="35"/>
      <c r="E1" s="35"/>
      <c r="F1" s="35"/>
      <c r="G1" s="35"/>
      <c r="H1" s="35"/>
      <c r="I1" s="35"/>
      <c r="J1" s="35"/>
      <c r="K1" s="35"/>
      <c r="L1" s="35"/>
      <c r="O1" s="71"/>
      <c r="P1" s="71"/>
      <c r="Q1" s="71"/>
      <c r="R1" s="71"/>
      <c r="S1" s="71"/>
      <c r="T1" s="71"/>
      <c r="U1" s="71"/>
      <c r="V1" s="71"/>
    </row>
    <row r="2" spans="1:22" ht="15" customHeight="1" x14ac:dyDescent="0.25">
      <c r="A2" s="78">
        <f ca="1">TODAY()</f>
        <v>43012</v>
      </c>
      <c r="B2" s="36"/>
      <c r="E2" s="37"/>
      <c r="F2" s="37"/>
      <c r="G2" s="37"/>
      <c r="H2" s="37"/>
      <c r="I2" s="37"/>
      <c r="J2" s="37"/>
      <c r="K2" s="37"/>
      <c r="L2" s="37"/>
      <c r="O2" s="38"/>
    </row>
    <row r="3" spans="1:22" x14ac:dyDescent="0.25">
      <c r="A3" s="78"/>
      <c r="B3" s="36"/>
      <c r="L3" s="70"/>
      <c r="O3" s="74" t="str">
        <f ca="1">TEXT(MONTH(P3),0)</f>
        <v>9</v>
      </c>
      <c r="P3" s="39">
        <f ca="1">EOMONTH(A2,-1)</f>
        <v>43008</v>
      </c>
      <c r="Q3" s="39"/>
      <c r="R3" s="39"/>
      <c r="S3" s="39"/>
      <c r="T3" s="39"/>
      <c r="U3" s="39"/>
      <c r="V3" s="40"/>
    </row>
    <row r="4" spans="1:22" x14ac:dyDescent="0.25">
      <c r="O4" s="41"/>
      <c r="P4" s="42" t="s">
        <v>0</v>
      </c>
      <c r="Q4" s="42" t="s">
        <v>1</v>
      </c>
      <c r="R4" s="42" t="s">
        <v>2</v>
      </c>
      <c r="S4" s="42" t="s">
        <v>3</v>
      </c>
      <c r="T4" s="42" t="s">
        <v>4</v>
      </c>
      <c r="U4" s="42" t="s">
        <v>5</v>
      </c>
      <c r="V4" s="42" t="s">
        <v>6</v>
      </c>
    </row>
    <row r="5" spans="1:22" x14ac:dyDescent="0.25">
      <c r="O5" s="42">
        <f ca="1">IF(V5&lt;&gt;"",WEEKNUM(V5,21),"")</f>
        <v>35</v>
      </c>
      <c r="P5" s="43" t="str">
        <f ca="1">IF(WEEKDAY(DATE(YEAR(EOMONTH($A$2,-1)),O3,1),2)=1,DATE(YEAR(EOMONTH($A$2,-1)),O3,1),"")</f>
        <v/>
      </c>
      <c r="Q5" s="43" t="str">
        <f ca="1">IF(P5="",IF(WEEKDAY(DATE(YEAR(EOMONTH($A$2,-1)),O3,1),2)=2,DATE(YEAR(EOMONTH($A$2,-1)),O3,1),""),P5+1)</f>
        <v/>
      </c>
      <c r="R5" s="43" t="str">
        <f ca="1">IF(Q5="",IF(WEEKDAY(DATE(YEAR(EOMONTH($A$2,-1)),O3,1),2)=3,DATE(YEAR(EOMONTH($A$2,-1)),O3,1),""),Q5+1)</f>
        <v/>
      </c>
      <c r="S5" s="43" t="str">
        <f ca="1">IF(R5="",IF(WEEKDAY(DATE(YEAR(EOMONTH($A$2,-1)),O3,1),2)=4,DATE(YEAR(EOMONTH($A$2,-1)),O3,1),""),R5+1)</f>
        <v/>
      </c>
      <c r="T5" s="43">
        <f ca="1">IF(S5="",IF(WEEKDAY(DATE(YEAR(EOMONTH($A$2,-1)),O3,1),2)=5,DATE(YEAR(EOMONTH($A$2,-1)),O3,1),""),S5+1)</f>
        <v>42979</v>
      </c>
      <c r="U5" s="44">
        <f ca="1">IF(T5="",IF(WEEKDAY(DATE(YEAR(EOMONTH($A$2,-1)),O3,1),2)=6,DATE(YEAR(EOMONTH($A$2,-1)),O3,1),""),T5+1)</f>
        <v>42980</v>
      </c>
      <c r="V5" s="45">
        <f ca="1">IF(U5="",IF(WEEKDAY(DATE(YEAR(EOMONTH($A$2,-1)),O3,1),2)=7,DATE(YEAR(EOMONTH($A$2,-1)),O3,1),""),U5+1)</f>
        <v>42981</v>
      </c>
    </row>
    <row r="6" spans="1:22" x14ac:dyDescent="0.25">
      <c r="O6" s="42">
        <f ca="1">IF(P6&lt;&gt;"",WEEKNUM(P6,21),"")</f>
        <v>36</v>
      </c>
      <c r="P6" s="43">
        <f ca="1">V5+1</f>
        <v>42982</v>
      </c>
      <c r="Q6" s="43">
        <f t="shared" ref="Q6:V8" ca="1" si="0">P6+1</f>
        <v>42983</v>
      </c>
      <c r="R6" s="43">
        <f t="shared" ca="1" si="0"/>
        <v>42984</v>
      </c>
      <c r="S6" s="43">
        <f t="shared" ca="1" si="0"/>
        <v>42985</v>
      </c>
      <c r="T6" s="43">
        <f t="shared" ca="1" si="0"/>
        <v>42986</v>
      </c>
      <c r="U6" s="44">
        <f t="shared" ca="1" si="0"/>
        <v>42987</v>
      </c>
      <c r="V6" s="45">
        <f t="shared" ca="1" si="0"/>
        <v>42988</v>
      </c>
    </row>
    <row r="7" spans="1:22" x14ac:dyDescent="0.25">
      <c r="A7" s="46"/>
      <c r="O7" s="42">
        <f ca="1">IF(P7&lt;&gt;"",WEEKNUM(P7,21),"")</f>
        <v>37</v>
      </c>
      <c r="P7" s="43">
        <f ca="1">V6+1</f>
        <v>42989</v>
      </c>
      <c r="Q7" s="43">
        <f t="shared" ca="1" si="0"/>
        <v>42990</v>
      </c>
      <c r="R7" s="43">
        <f t="shared" ca="1" si="0"/>
        <v>42991</v>
      </c>
      <c r="S7" s="43">
        <f t="shared" ca="1" si="0"/>
        <v>42992</v>
      </c>
      <c r="T7" s="43">
        <f t="shared" ca="1" si="0"/>
        <v>42993</v>
      </c>
      <c r="U7" s="44">
        <f t="shared" ca="1" si="0"/>
        <v>42994</v>
      </c>
      <c r="V7" s="45">
        <f t="shared" ca="1" si="0"/>
        <v>42995</v>
      </c>
    </row>
    <row r="8" spans="1:22" x14ac:dyDescent="0.25">
      <c r="A8" s="47"/>
      <c r="L8" s="48"/>
      <c r="O8" s="42">
        <f ca="1">IF(P8&lt;&gt;"",WEEKNUM(P8,21),"")</f>
        <v>38</v>
      </c>
      <c r="P8" s="43">
        <f ca="1">V7+1</f>
        <v>42996</v>
      </c>
      <c r="Q8" s="43">
        <f t="shared" ca="1" si="0"/>
        <v>42997</v>
      </c>
      <c r="R8" s="43">
        <f t="shared" ca="1" si="0"/>
        <v>42998</v>
      </c>
      <c r="S8" s="43">
        <f t="shared" ca="1" si="0"/>
        <v>42999</v>
      </c>
      <c r="T8" s="43">
        <f t="shared" ca="1" si="0"/>
        <v>43000</v>
      </c>
      <c r="U8" s="44">
        <f t="shared" ca="1" si="0"/>
        <v>43001</v>
      </c>
      <c r="V8" s="45">
        <f t="shared" ca="1" si="0"/>
        <v>43002</v>
      </c>
    </row>
    <row r="9" spans="1:22" x14ac:dyDescent="0.25">
      <c r="A9" s="47"/>
      <c r="L9" s="48"/>
      <c r="O9" s="42">
        <f ca="1">IF(P9&lt;&gt;"",WEEKNUM(P9,21),"")</f>
        <v>39</v>
      </c>
      <c r="P9" s="43">
        <f ca="1">IF(V8="","",IF(MONTH(V8)=MONTH(V8+1),V8+1,""))</f>
        <v>43003</v>
      </c>
      <c r="Q9" s="43">
        <f t="shared" ref="Q9:V10" ca="1" si="1">IF(P9="","",IF(MONTH(P9)=MONTH(P9+1),P9+1,""))</f>
        <v>43004</v>
      </c>
      <c r="R9" s="43">
        <f t="shared" ca="1" si="1"/>
        <v>43005</v>
      </c>
      <c r="S9" s="43">
        <f t="shared" ca="1" si="1"/>
        <v>43006</v>
      </c>
      <c r="T9" s="43">
        <f t="shared" ca="1" si="1"/>
        <v>43007</v>
      </c>
      <c r="U9" s="44">
        <f t="shared" ca="1" si="1"/>
        <v>43008</v>
      </c>
      <c r="V9" s="45" t="str">
        <f t="shared" ca="1" si="1"/>
        <v/>
      </c>
    </row>
    <row r="10" spans="1:22" x14ac:dyDescent="0.25">
      <c r="A10" s="49">
        <f ca="1">A11</f>
        <v>43013</v>
      </c>
      <c r="L10" s="48"/>
      <c r="O10" s="42" t="str">
        <f ca="1">IF(P10&lt;&gt;"",WEEKNUM(P10,21),"")</f>
        <v/>
      </c>
      <c r="P10" s="50" t="str">
        <f ca="1">IF(V9="","",IF(MONTH(V9)=MONTH(V9+1),V9+1,""))</f>
        <v/>
      </c>
      <c r="Q10" s="50" t="str">
        <f t="shared" ca="1" si="1"/>
        <v/>
      </c>
      <c r="R10" s="50" t="str">
        <f t="shared" ca="1" si="1"/>
        <v/>
      </c>
      <c r="S10" s="50" t="str">
        <f t="shared" ca="1" si="1"/>
        <v/>
      </c>
      <c r="T10" s="50" t="str">
        <f t="shared" ca="1" si="1"/>
        <v/>
      </c>
      <c r="U10" s="51" t="str">
        <f t="shared" ca="1" si="1"/>
        <v/>
      </c>
      <c r="V10" s="52" t="str">
        <f t="shared" ca="1" si="1"/>
        <v/>
      </c>
    </row>
    <row r="11" spans="1:22" ht="15.75" thickBot="1" x14ac:dyDescent="0.3">
      <c r="A11" s="53">
        <f ca="1">IF(Einstellungen!$C$3="x",A2+1,"")</f>
        <v>43013</v>
      </c>
      <c r="K11" s="72"/>
      <c r="L11" s="48"/>
    </row>
    <row r="12" spans="1:22" ht="15.75" thickTop="1" x14ac:dyDescent="0.25">
      <c r="A12" s="47"/>
      <c r="N12" s="54"/>
      <c r="O12" s="75" t="str">
        <f ca="1">TEXT(MONTH(P12),0)</f>
        <v>10</v>
      </c>
      <c r="P12" s="55">
        <f ca="1">EOMONTH(A2,0)</f>
        <v>43039</v>
      </c>
      <c r="Q12" s="55"/>
      <c r="R12" s="55"/>
      <c r="S12" s="55"/>
      <c r="T12" s="55"/>
      <c r="U12" s="55"/>
      <c r="V12" s="56"/>
    </row>
    <row r="13" spans="1:22" x14ac:dyDescent="0.25">
      <c r="A13" s="47"/>
      <c r="L13" s="48"/>
      <c r="O13" s="57"/>
      <c r="P13" s="58" t="s">
        <v>0</v>
      </c>
      <c r="Q13" s="58" t="s">
        <v>1</v>
      </c>
      <c r="R13" s="58" t="s">
        <v>2</v>
      </c>
      <c r="S13" s="58" t="s">
        <v>3</v>
      </c>
      <c r="T13" s="58" t="s">
        <v>4</v>
      </c>
      <c r="U13" s="58" t="s">
        <v>5</v>
      </c>
      <c r="V13" s="59" t="s">
        <v>6</v>
      </c>
    </row>
    <row r="14" spans="1:22" x14ac:dyDescent="0.25">
      <c r="A14" s="47"/>
      <c r="L14" s="60"/>
      <c r="O14" s="61">
        <f ca="1">IF(V14&lt;&gt;"",WEEKNUM(V14,21),"")</f>
        <v>39</v>
      </c>
      <c r="P14" s="50" t="str">
        <f ca="1">IF(WEEKDAY(DATE(YEAR(EOMONTH($A$2,0)),O12,1),2)=1,DATE(YEAR(EOMONTH($A$2,0)),O12,1),"")</f>
        <v/>
      </c>
      <c r="Q14" s="50" t="str">
        <f ca="1">IF(P14="",IF(WEEKDAY(DATE(YEAR(EOMONTH($A$2,0)),O12,1),2)=2,DATE(YEAR(EOMONTH($A$2,0)),O12,1),""),P14+1)</f>
        <v/>
      </c>
      <c r="R14" s="50" t="str">
        <f ca="1">IF(Q14="",IF(WEEKDAY(DATE(YEAR(EOMONTH($A$2,0)),O12,1),2)=3,DATE(YEAR(EOMONTH($A$2,0)),O12,1),""),Q14+1)</f>
        <v/>
      </c>
      <c r="S14" s="50" t="str">
        <f ca="1">IF(R14="",IF(WEEKDAY(DATE(YEAR(EOMONTH($A$2,0)),O12,1),2)=4,DATE(YEAR(EOMONTH($A$2,0)),O12,1),""),R14+1)</f>
        <v/>
      </c>
      <c r="T14" s="50" t="str">
        <f ca="1">IF(S14="",IF(WEEKDAY(DATE(YEAR(EOMONTH($A$2,0)),O12,1),2)=5,DATE(YEAR(EOMONTH($A$2,0)),O12,1),""),S14+1)</f>
        <v/>
      </c>
      <c r="U14" s="50" t="str">
        <f ca="1">IF(T14="",IF(WEEKDAY(DATE(YEAR(EOMONTH($A$2,0)),O12,1),2)=6,DATE(YEAR(EOMONTH($A$2,0)),O12,1),""),T14+1)</f>
        <v/>
      </c>
      <c r="V14" s="73">
        <f ca="1">IF(U14="",IF(WEEKDAY(DATE(YEAR(EOMONTH($A$2,0)),O12,1),2)=7,DATE(YEAR(EOMONTH($A$2,0)),O12,1),""),U14+1)</f>
        <v>43009</v>
      </c>
    </row>
    <row r="15" spans="1:22" x14ac:dyDescent="0.25">
      <c r="A15" s="63"/>
      <c r="L15" s="60"/>
      <c r="O15" s="61">
        <f ca="1">IF(P15&lt;&gt;"",WEEKNUM(P15,21),"")</f>
        <v>40</v>
      </c>
      <c r="P15" s="50">
        <f ca="1">V14+1</f>
        <v>43010</v>
      </c>
      <c r="Q15" s="50">
        <f t="shared" ref="Q15:Q17" ca="1" si="2">P15+1</f>
        <v>43011</v>
      </c>
      <c r="R15" s="50">
        <f t="shared" ref="R15:R17" ca="1" si="3">Q15+1</f>
        <v>43012</v>
      </c>
      <c r="S15" s="50">
        <f t="shared" ref="S15:S17" ca="1" si="4">R15+1</f>
        <v>43013</v>
      </c>
      <c r="T15" s="50">
        <f t="shared" ref="T15:T17" ca="1" si="5">S15+1</f>
        <v>43014</v>
      </c>
      <c r="U15" s="51">
        <f t="shared" ref="U15:U17" ca="1" si="6">T15+1</f>
        <v>43015</v>
      </c>
      <c r="V15" s="62">
        <f t="shared" ref="V15:V17" ca="1" si="7">U15+1</f>
        <v>43016</v>
      </c>
    </row>
    <row r="16" spans="1:22" x14ac:dyDescent="0.25">
      <c r="A16" s="49">
        <f ca="1">A17</f>
        <v>43014</v>
      </c>
      <c r="L16" s="60"/>
      <c r="O16" s="61">
        <f t="shared" ref="O16:O19" ca="1" si="8">IF(P16&lt;&gt;"",WEEKNUM(P16,21),"")</f>
        <v>41</v>
      </c>
      <c r="P16" s="50">
        <f ca="1">V15+1</f>
        <v>43017</v>
      </c>
      <c r="Q16" s="50">
        <f t="shared" ca="1" si="2"/>
        <v>43018</v>
      </c>
      <c r="R16" s="50">
        <f t="shared" ca="1" si="3"/>
        <v>43019</v>
      </c>
      <c r="S16" s="50">
        <f t="shared" ca="1" si="4"/>
        <v>43020</v>
      </c>
      <c r="T16" s="50">
        <f t="shared" ca="1" si="5"/>
        <v>43021</v>
      </c>
      <c r="U16" s="51">
        <f t="shared" ca="1" si="6"/>
        <v>43022</v>
      </c>
      <c r="V16" s="62">
        <f t="shared" ca="1" si="7"/>
        <v>43023</v>
      </c>
    </row>
    <row r="17" spans="1:22" x14ac:dyDescent="0.25">
      <c r="A17" s="53">
        <f ca="1">IF(Einstellungen!$C$3="x",A11+1,"")</f>
        <v>43014</v>
      </c>
      <c r="L17" s="60"/>
      <c r="O17" s="61">
        <f t="shared" ca="1" si="8"/>
        <v>42</v>
      </c>
      <c r="P17" s="50">
        <f ca="1">V16+1</f>
        <v>43024</v>
      </c>
      <c r="Q17" s="50">
        <f t="shared" ca="1" si="2"/>
        <v>43025</v>
      </c>
      <c r="R17" s="50">
        <f t="shared" ca="1" si="3"/>
        <v>43026</v>
      </c>
      <c r="S17" s="50">
        <f t="shared" ca="1" si="4"/>
        <v>43027</v>
      </c>
      <c r="T17" s="50">
        <f t="shared" ca="1" si="5"/>
        <v>43028</v>
      </c>
      <c r="U17" s="51">
        <f t="shared" ca="1" si="6"/>
        <v>43029</v>
      </c>
      <c r="V17" s="62">
        <f t="shared" ca="1" si="7"/>
        <v>43030</v>
      </c>
    </row>
    <row r="18" spans="1:22" x14ac:dyDescent="0.25">
      <c r="A18" s="63"/>
      <c r="L18" s="48"/>
      <c r="O18" s="61">
        <f t="shared" ca="1" si="8"/>
        <v>43</v>
      </c>
      <c r="P18" s="50">
        <f ca="1">IF(V17="","",IF(MONTH(V17)=MONTH(V17+1),V17+1,""))</f>
        <v>43031</v>
      </c>
      <c r="Q18" s="50">
        <f t="shared" ref="Q18:Q19" ca="1" si="9">IF(P18="","",IF(MONTH(P18)=MONTH(P18+1),P18+1,""))</f>
        <v>43032</v>
      </c>
      <c r="R18" s="50">
        <f t="shared" ref="R18:R19" ca="1" si="10">IF(Q18="","",IF(MONTH(Q18)=MONTH(Q18+1),Q18+1,""))</f>
        <v>43033</v>
      </c>
      <c r="S18" s="50">
        <f t="shared" ref="S18:S19" ca="1" si="11">IF(R18="","",IF(MONTH(R18)=MONTH(R18+1),R18+1,""))</f>
        <v>43034</v>
      </c>
      <c r="T18" s="50">
        <f t="shared" ref="T18:T19" ca="1" si="12">IF(S18="","",IF(MONTH(S18)=MONTH(S18+1),S18+1,""))</f>
        <v>43035</v>
      </c>
      <c r="U18" s="51">
        <f t="shared" ref="U18:U19" ca="1" si="13">IF(T18="","",IF(MONTH(T18)=MONTH(T18+1),T18+1,""))</f>
        <v>43036</v>
      </c>
      <c r="V18" s="62">
        <f t="shared" ref="V18:V19" ca="1" si="14">IF(U18="","",IF(MONTH(U18)=MONTH(U18+1),U18+1,""))</f>
        <v>43037</v>
      </c>
    </row>
    <row r="19" spans="1:22" ht="15.75" thickBot="1" x14ac:dyDescent="0.3">
      <c r="A19" s="63"/>
      <c r="L19" s="48"/>
      <c r="O19" s="64">
        <f t="shared" ca="1" si="8"/>
        <v>44</v>
      </c>
      <c r="P19" s="65">
        <f ca="1">IF(V18="","",IF(MONTH(V18)=MONTH(V18+1),V18+1,""))</f>
        <v>43038</v>
      </c>
      <c r="Q19" s="65">
        <f ca="1">IF(P19="","",IF(MONTH(P19)=MONTH(P19+1),P19+1,""))</f>
        <v>43039</v>
      </c>
      <c r="R19" s="65" t="str">
        <f t="shared" ca="1" si="10"/>
        <v/>
      </c>
      <c r="S19" s="65" t="str">
        <f t="shared" ca="1" si="11"/>
        <v/>
      </c>
      <c r="T19" s="65" t="str">
        <f t="shared" ca="1" si="12"/>
        <v/>
      </c>
      <c r="U19" s="66" t="str">
        <f t="shared" ca="1" si="13"/>
        <v/>
      </c>
      <c r="V19" s="67" t="str">
        <f t="shared" ca="1" si="14"/>
        <v/>
      </c>
    </row>
    <row r="20" spans="1:22" ht="15.75" thickTop="1" x14ac:dyDescent="0.25">
      <c r="A20" s="63"/>
      <c r="L20" s="48"/>
    </row>
    <row r="21" spans="1:22" x14ac:dyDescent="0.25">
      <c r="A21" s="63"/>
      <c r="L21" s="70"/>
      <c r="O21" s="76" t="str">
        <f ca="1">TEXT(MONTH(P21),0)</f>
        <v>11</v>
      </c>
      <c r="P21" s="39">
        <f ca="1">EOMONTH(A2,1)</f>
        <v>43069</v>
      </c>
      <c r="Q21" s="39"/>
      <c r="R21" s="39"/>
      <c r="S21" s="39"/>
      <c r="T21" s="39"/>
      <c r="U21" s="39"/>
      <c r="V21" s="40"/>
    </row>
    <row r="22" spans="1:22" x14ac:dyDescent="0.25">
      <c r="A22" s="49">
        <f ca="1">A23</f>
        <v>43015</v>
      </c>
      <c r="L22" s="48"/>
      <c r="O22" s="41"/>
      <c r="P22" s="42" t="s">
        <v>0</v>
      </c>
      <c r="Q22" s="42" t="s">
        <v>1</v>
      </c>
      <c r="R22" s="42" t="s">
        <v>2</v>
      </c>
      <c r="S22" s="42" t="s">
        <v>3</v>
      </c>
      <c r="T22" s="42" t="s">
        <v>4</v>
      </c>
      <c r="U22" s="42" t="s">
        <v>5</v>
      </c>
      <c r="V22" s="42" t="s">
        <v>6</v>
      </c>
    </row>
    <row r="23" spans="1:22" x14ac:dyDescent="0.25">
      <c r="A23" s="53">
        <f ca="1">IF(Einstellungen!$C$3="x",A17+1,"")</f>
        <v>43015</v>
      </c>
      <c r="L23" s="48"/>
      <c r="O23" s="42">
        <f ca="1">IF(V23&lt;&gt;"",WEEKNUM(V23,21),"")</f>
        <v>44</v>
      </c>
      <c r="P23" s="43" t="str">
        <f ca="1">IF(WEEKDAY(DATE(YEAR(EOMONTH($A$2,1)),O21,1),2)=1,DATE(YEAR(EOMONTH($A$2,1)),O21,1),"")</f>
        <v/>
      </c>
      <c r="Q23" s="43" t="str">
        <f ca="1">IF(P23="",IF(WEEKDAY(DATE(YEAR(EOMONTH($A$2,1)),O21,1),2)=2,DATE(YEAR(EOMONTH($A$2,1)),O21,1),""),P23+1)</f>
        <v/>
      </c>
      <c r="R23" s="43">
        <f ca="1">IF(Q23="",IF(WEEKDAY(DATE(YEAR(EOMONTH($A$2,1)),O21,1),2)=3,DATE(YEAR(EOMONTH($A$2,1)),O21,1),""),Q23+1)</f>
        <v>43040</v>
      </c>
      <c r="S23" s="43">
        <f ca="1">IF(R23="",IF(WEEKDAY(DATE(YEAR(EOMONTH($A$2,1)),O21,1),2)=4,DATE(YEAR(EOMONTH($A$2,1)),O21,1),""),R23+1)</f>
        <v>43041</v>
      </c>
      <c r="T23" s="43">
        <f ca="1">IF(S23="",IF(WEEKDAY(DATE(YEAR(EOMONTH($A$2,1)),O21,1),2)=5,DATE(YEAR(EOMONTH($A$2,1)),O21,1),""),S23+1)</f>
        <v>43042</v>
      </c>
      <c r="U23" s="44">
        <f ca="1">IF(T23="",IF(WEEKDAY(DATE(YEAR(EOMONTH($A$2,1)),O21,1),2)=6,DATE(YEAR(EOMONTH($A$2,1)),O21,1),""),T23+1)</f>
        <v>43043</v>
      </c>
      <c r="V23" s="45">
        <f ca="1">IF(U23="",IF(WEEKDAY(DATE(YEAR(EOMONTH($A$2,1)),O21,1),2)=7,DATE(YEAR(EOMONTH($A$2,1)),O21,1),""),U23+1)</f>
        <v>43044</v>
      </c>
    </row>
    <row r="24" spans="1:22" x14ac:dyDescent="0.25">
      <c r="A24" s="63"/>
      <c r="L24" s="60"/>
      <c r="O24" s="42">
        <f ca="1">IF(P24&lt;&gt;"",WEEKNUM(P24,21),"")</f>
        <v>45</v>
      </c>
      <c r="P24" s="43">
        <f ca="1">V23+1</f>
        <v>43045</v>
      </c>
      <c r="Q24" s="43">
        <f t="shared" ref="Q24:V26" ca="1" si="15">P24+1</f>
        <v>43046</v>
      </c>
      <c r="R24" s="43">
        <f t="shared" ca="1" si="15"/>
        <v>43047</v>
      </c>
      <c r="S24" s="43">
        <f t="shared" ca="1" si="15"/>
        <v>43048</v>
      </c>
      <c r="T24" s="43">
        <f t="shared" ca="1" si="15"/>
        <v>43049</v>
      </c>
      <c r="U24" s="44">
        <f t="shared" ca="1" si="15"/>
        <v>43050</v>
      </c>
      <c r="V24" s="45">
        <f t="shared" ca="1" si="15"/>
        <v>43051</v>
      </c>
    </row>
    <row r="25" spans="1:22" x14ac:dyDescent="0.25">
      <c r="A25" s="63"/>
      <c r="O25" s="42">
        <f t="shared" ref="O25:O28" ca="1" si="16">IF(P25&lt;&gt;"",WEEKNUM(P25,21),"")</f>
        <v>46</v>
      </c>
      <c r="P25" s="43">
        <f ca="1">V24+1</f>
        <v>43052</v>
      </c>
      <c r="Q25" s="43">
        <f t="shared" ca="1" si="15"/>
        <v>43053</v>
      </c>
      <c r="R25" s="43">
        <f t="shared" ca="1" si="15"/>
        <v>43054</v>
      </c>
      <c r="S25" s="43">
        <f t="shared" ca="1" si="15"/>
        <v>43055</v>
      </c>
      <c r="T25" s="43">
        <f t="shared" ca="1" si="15"/>
        <v>43056</v>
      </c>
      <c r="U25" s="44">
        <f t="shared" ca="1" si="15"/>
        <v>43057</v>
      </c>
      <c r="V25" s="45">
        <f t="shared" ca="1" si="15"/>
        <v>43058</v>
      </c>
    </row>
    <row r="26" spans="1:22" x14ac:dyDescent="0.25">
      <c r="A26" s="63"/>
      <c r="O26" s="42">
        <f t="shared" ca="1" si="16"/>
        <v>47</v>
      </c>
      <c r="P26" s="43">
        <f ca="1">V25+1</f>
        <v>43059</v>
      </c>
      <c r="Q26" s="43">
        <f t="shared" ca="1" si="15"/>
        <v>43060</v>
      </c>
      <c r="R26" s="43">
        <f t="shared" ca="1" si="15"/>
        <v>43061</v>
      </c>
      <c r="S26" s="43">
        <f t="shared" ca="1" si="15"/>
        <v>43062</v>
      </c>
      <c r="T26" s="43">
        <f t="shared" ca="1" si="15"/>
        <v>43063</v>
      </c>
      <c r="U26" s="44">
        <f t="shared" ca="1" si="15"/>
        <v>43064</v>
      </c>
      <c r="V26" s="45">
        <f t="shared" ca="1" si="15"/>
        <v>43065</v>
      </c>
    </row>
    <row r="27" spans="1:22" x14ac:dyDescent="0.25">
      <c r="A27" s="63"/>
      <c r="O27" s="42">
        <f t="shared" ca="1" si="16"/>
        <v>48</v>
      </c>
      <c r="P27" s="43">
        <f ca="1">IF(V26="","",IF(MONTH(V26)=MONTH(V26+1),V26+1,""))</f>
        <v>43066</v>
      </c>
      <c r="Q27" s="43">
        <f t="shared" ref="Q27:V28" ca="1" si="17">IF(P27="","",IF(MONTH(P27)=MONTH(P27+1),P27+1,""))</f>
        <v>43067</v>
      </c>
      <c r="R27" s="43">
        <f t="shared" ca="1" si="17"/>
        <v>43068</v>
      </c>
      <c r="S27" s="43">
        <f t="shared" ca="1" si="17"/>
        <v>43069</v>
      </c>
      <c r="T27" s="43" t="str">
        <f t="shared" ca="1" si="17"/>
        <v/>
      </c>
      <c r="U27" s="44" t="str">
        <f t="shared" ca="1" si="17"/>
        <v/>
      </c>
      <c r="V27" s="45" t="str">
        <f t="shared" ca="1" si="17"/>
        <v/>
      </c>
    </row>
    <row r="28" spans="1:22" x14ac:dyDescent="0.25">
      <c r="A28" s="49">
        <f ca="1">A29</f>
        <v>43016</v>
      </c>
      <c r="O28" s="42" t="str">
        <f t="shared" ca="1" si="16"/>
        <v/>
      </c>
      <c r="P28" s="43" t="str">
        <f ca="1">IF(V27="","",IF(MONTH(V27)=MONTH(V27+1),V27+1,""))</f>
        <v/>
      </c>
      <c r="Q28" s="43" t="str">
        <f ca="1">IF(P28="","",IF(MONTH(P28)=MONTH(P28+1),P28+1,""))</f>
        <v/>
      </c>
      <c r="R28" s="43" t="str">
        <f t="shared" ca="1" si="17"/>
        <v/>
      </c>
      <c r="S28" s="43" t="str">
        <f t="shared" ca="1" si="17"/>
        <v/>
      </c>
      <c r="T28" s="43" t="str">
        <f t="shared" ca="1" si="17"/>
        <v/>
      </c>
      <c r="U28" s="44" t="str">
        <f t="shared" ca="1" si="17"/>
        <v/>
      </c>
      <c r="V28" s="52" t="str">
        <f t="shared" ca="1" si="17"/>
        <v/>
      </c>
    </row>
    <row r="29" spans="1:22" x14ac:dyDescent="0.25">
      <c r="A29" s="53">
        <f ca="1">IF(Einstellungen!$C$3="x",A23+1,"")</f>
        <v>43016</v>
      </c>
    </row>
    <row r="30" spans="1:22" x14ac:dyDescent="0.25">
      <c r="A30" s="63"/>
      <c r="L30" s="70"/>
      <c r="O30" s="74" t="str">
        <f ca="1">TEXT(MONTH(P30),0)</f>
        <v>12</v>
      </c>
      <c r="P30" s="39">
        <f ca="1">EOMONTH(A2,2)</f>
        <v>43100</v>
      </c>
      <c r="Q30" s="39"/>
      <c r="R30" s="39"/>
      <c r="S30" s="39"/>
      <c r="T30" s="39"/>
      <c r="U30" s="39"/>
      <c r="V30" s="40"/>
    </row>
    <row r="31" spans="1:22" x14ac:dyDescent="0.25">
      <c r="A31" s="63"/>
      <c r="O31" s="41"/>
      <c r="P31" s="42" t="s">
        <v>0</v>
      </c>
      <c r="Q31" s="42" t="s">
        <v>1</v>
      </c>
      <c r="R31" s="42" t="s">
        <v>2</v>
      </c>
      <c r="S31" s="42" t="s">
        <v>3</v>
      </c>
      <c r="T31" s="42" t="s">
        <v>4</v>
      </c>
      <c r="U31" s="42" t="s">
        <v>5</v>
      </c>
      <c r="V31" s="42" t="s">
        <v>6</v>
      </c>
    </row>
    <row r="32" spans="1:22" x14ac:dyDescent="0.25">
      <c r="A32" s="63"/>
      <c r="O32" s="42">
        <f ca="1">IF(V32&lt;&gt;"",WEEKNUM(V32,21),"")</f>
        <v>48</v>
      </c>
      <c r="P32" s="43" t="str">
        <f ca="1">IF(WEEKDAY(DATE(YEAR(EOMONTH($A$2,2)),O30,1),2)=1,DATE(YEAR(EOMONTH($A$2,2)),O30,1),"")</f>
        <v/>
      </c>
      <c r="Q32" s="43" t="str">
        <f ca="1">IF(P32="",IF(WEEKDAY(DATE(YEAR(EOMONTH($A$2,2)),O30,1),2)=2,DATE(YEAR(EOMONTH($A$2,2)),O30,1),""),P32+1)</f>
        <v/>
      </c>
      <c r="R32" s="43" t="str">
        <f ca="1">IF(Q32="",IF(WEEKDAY(DATE(YEAR(EOMONTH($A$2,2)),O30,1),2)=3,DATE(YEAR(EOMONTH($A$2,2)),O30,1),""),Q32+1)</f>
        <v/>
      </c>
      <c r="S32" s="43" t="str">
        <f ca="1">IF(R32="",IF(WEEKDAY(DATE(YEAR(EOMONTH($A$2,2)),O30,1),2)=4,DATE(YEAR(EOMONTH($A$2,2)),O30,1),""),R32+1)</f>
        <v/>
      </c>
      <c r="T32" s="43">
        <f ca="1">IF(S32="",IF(WEEKDAY(DATE(YEAR(EOMONTH($A$2,2)),O30,1),2)=5,DATE(YEAR(EOMONTH($A$2,2)),O30,1),""),S32+1)</f>
        <v>43070</v>
      </c>
      <c r="U32" s="44">
        <f ca="1">IF(T32="",IF(WEEKDAY(DATE(YEAR(EOMONTH($A$2,2)),O30,1),2)=6,DATE(YEAR(EOMONTH($A$2,2)),O30,1),""),T32+1)</f>
        <v>43071</v>
      </c>
      <c r="V32" s="45">
        <f ca="1">IF(U32="",IF(WEEKDAY(DATE(YEAR(EOMONTH($A$2,2)),O30,1),2)=7,DATE(YEAR(EOMONTH($A$2,2)),O30,1),""),U32+1)</f>
        <v>43072</v>
      </c>
    </row>
    <row r="33" spans="1:22" x14ac:dyDescent="0.25">
      <c r="A33" s="63"/>
      <c r="O33" s="42">
        <f ca="1">IF(P33&lt;&gt;"",WEEKNUM(P33,21),"")</f>
        <v>49</v>
      </c>
      <c r="P33" s="43">
        <f ca="1">V32+1</f>
        <v>43073</v>
      </c>
      <c r="Q33" s="43">
        <f t="shared" ref="Q33:V35" ca="1" si="18">P33+1</f>
        <v>43074</v>
      </c>
      <c r="R33" s="43">
        <f t="shared" ca="1" si="18"/>
        <v>43075</v>
      </c>
      <c r="S33" s="43">
        <f t="shared" ca="1" si="18"/>
        <v>43076</v>
      </c>
      <c r="T33" s="43">
        <f t="shared" ca="1" si="18"/>
        <v>43077</v>
      </c>
      <c r="U33" s="44">
        <f t="shared" ca="1" si="18"/>
        <v>43078</v>
      </c>
      <c r="V33" s="45">
        <f t="shared" ca="1" si="18"/>
        <v>43079</v>
      </c>
    </row>
    <row r="34" spans="1:22" x14ac:dyDescent="0.25">
      <c r="A34" s="49">
        <f ca="1">A35</f>
        <v>43017</v>
      </c>
      <c r="O34" s="42">
        <f t="shared" ref="O34:O37" ca="1" si="19">IF(P34&lt;&gt;"",WEEKNUM(P34,21),"")</f>
        <v>50</v>
      </c>
      <c r="P34" s="43">
        <f ca="1">V33+1</f>
        <v>43080</v>
      </c>
      <c r="Q34" s="43">
        <f t="shared" ca="1" si="18"/>
        <v>43081</v>
      </c>
      <c r="R34" s="43">
        <f t="shared" ca="1" si="18"/>
        <v>43082</v>
      </c>
      <c r="S34" s="43">
        <f t="shared" ca="1" si="18"/>
        <v>43083</v>
      </c>
      <c r="T34" s="43">
        <f t="shared" ca="1" si="18"/>
        <v>43084</v>
      </c>
      <c r="U34" s="44">
        <f t="shared" ca="1" si="18"/>
        <v>43085</v>
      </c>
      <c r="V34" s="45">
        <f t="shared" ca="1" si="18"/>
        <v>43086</v>
      </c>
    </row>
    <row r="35" spans="1:22" x14ac:dyDescent="0.25">
      <c r="A35" s="53">
        <f ca="1">IF(Einstellungen!$C$3="x",A29+1,"")</f>
        <v>43017</v>
      </c>
      <c r="O35" s="42">
        <f t="shared" ca="1" si="19"/>
        <v>51</v>
      </c>
      <c r="P35" s="43">
        <f ca="1">V34+1</f>
        <v>43087</v>
      </c>
      <c r="Q35" s="43">
        <f t="shared" ca="1" si="18"/>
        <v>43088</v>
      </c>
      <c r="R35" s="43">
        <f t="shared" ca="1" si="18"/>
        <v>43089</v>
      </c>
      <c r="S35" s="43">
        <f t="shared" ca="1" si="18"/>
        <v>43090</v>
      </c>
      <c r="T35" s="43">
        <f t="shared" ca="1" si="18"/>
        <v>43091</v>
      </c>
      <c r="U35" s="44">
        <f t="shared" ca="1" si="18"/>
        <v>43092</v>
      </c>
      <c r="V35" s="45">
        <f t="shared" ca="1" si="18"/>
        <v>43093</v>
      </c>
    </row>
    <row r="36" spans="1:22" x14ac:dyDescent="0.25">
      <c r="A36" s="63"/>
      <c r="O36" s="42">
        <f t="shared" ca="1" si="19"/>
        <v>52</v>
      </c>
      <c r="P36" s="43">
        <f ca="1">IF(V35="","",IF(MONTH(V35)=MONTH(V35+1),V35+1,""))</f>
        <v>43094</v>
      </c>
      <c r="Q36" s="43">
        <f t="shared" ref="Q36:V37" ca="1" si="20">IF(P36="","",IF(MONTH(P36)=MONTH(P36+1),P36+1,""))</f>
        <v>43095</v>
      </c>
      <c r="R36" s="43">
        <f t="shared" ca="1" si="20"/>
        <v>43096</v>
      </c>
      <c r="S36" s="43">
        <f t="shared" ca="1" si="20"/>
        <v>43097</v>
      </c>
      <c r="T36" s="43">
        <f t="shared" ca="1" si="20"/>
        <v>43098</v>
      </c>
      <c r="U36" s="44">
        <f t="shared" ca="1" si="20"/>
        <v>43099</v>
      </c>
      <c r="V36" s="45">
        <f t="shared" ca="1" si="20"/>
        <v>43100</v>
      </c>
    </row>
    <row r="37" spans="1:22" x14ac:dyDescent="0.25">
      <c r="A37" s="63"/>
      <c r="O37" s="42" t="str">
        <f t="shared" ca="1" si="19"/>
        <v/>
      </c>
      <c r="P37" s="43" t="str">
        <f ca="1">IF(V36="","",IF(MONTH(V36)=MONTH(V36+1),V36+1,""))</f>
        <v/>
      </c>
      <c r="Q37" s="43" t="str">
        <f ca="1">IF(P37="","",IF(MONTH(P37)=MONTH(P37+1),P37+1,""))</f>
        <v/>
      </c>
      <c r="R37" s="43" t="str">
        <f t="shared" ca="1" si="20"/>
        <v/>
      </c>
      <c r="S37" s="43" t="str">
        <f t="shared" ca="1" si="20"/>
        <v/>
      </c>
      <c r="T37" s="43" t="str">
        <f t="shared" ca="1" si="20"/>
        <v/>
      </c>
      <c r="U37" s="44" t="str">
        <f t="shared" ca="1" si="20"/>
        <v/>
      </c>
      <c r="V37" s="52" t="str">
        <f t="shared" ca="1" si="20"/>
        <v/>
      </c>
    </row>
    <row r="38" spans="1:22" x14ac:dyDescent="0.25">
      <c r="A38" s="63"/>
    </row>
    <row r="39" spans="1:22" x14ac:dyDescent="0.25">
      <c r="A39" s="63"/>
      <c r="L39" s="70"/>
      <c r="O39" s="76" t="str">
        <f ca="1">TEXT(MONTH(P39),0)</f>
        <v>1</v>
      </c>
      <c r="P39" s="39">
        <f ca="1">EOMONTH(A2,3)</f>
        <v>43131</v>
      </c>
      <c r="Q39" s="39"/>
      <c r="R39" s="39"/>
      <c r="S39" s="39"/>
      <c r="T39" s="39"/>
      <c r="U39" s="39"/>
      <c r="V39" s="40"/>
    </row>
    <row r="40" spans="1:22" x14ac:dyDescent="0.25">
      <c r="A40" s="49">
        <f ca="1">A41</f>
        <v>43018</v>
      </c>
      <c r="O40" s="41"/>
      <c r="P40" s="42" t="s">
        <v>0</v>
      </c>
      <c r="Q40" s="42" t="s">
        <v>1</v>
      </c>
      <c r="R40" s="42" t="s">
        <v>2</v>
      </c>
      <c r="S40" s="42" t="s">
        <v>3</v>
      </c>
      <c r="T40" s="42" t="s">
        <v>4</v>
      </c>
      <c r="U40" s="42" t="s">
        <v>5</v>
      </c>
      <c r="V40" s="42" t="s">
        <v>6</v>
      </c>
    </row>
    <row r="41" spans="1:22" x14ac:dyDescent="0.25">
      <c r="A41" s="53">
        <f ca="1">IF(Einstellungen!$C$3="x",A35+1,"")</f>
        <v>43018</v>
      </c>
      <c r="O41" s="42">
        <f ca="1">IF(V41&lt;&gt;"",WEEKNUM(V41,21),"")</f>
        <v>1</v>
      </c>
      <c r="P41" s="43">
        <f ca="1">IF(WEEKDAY(DATE(YEAR(EOMONTH($A$2,3)),O39,1),2)=1,DATE(YEAR(EOMONTH($A$2,3)),O39,1),"")</f>
        <v>43101</v>
      </c>
      <c r="Q41" s="43">
        <f ca="1">IF(P41="",IF(WEEKDAY(DATE(YEAR(EOMONTH($A$2,3)),O39,1),2)=2,DATE(YEAR(EOMONTH($A$2,3)),O39,1),""),P41+1)</f>
        <v>43102</v>
      </c>
      <c r="R41" s="43">
        <f ca="1">IF(Q41="",IF(WEEKDAY(DATE(YEAR(EOMONTH($A$2,3)),O39,1),2)=3,DATE(YEAR(EOMONTH($A$2,3)),O39,1),""),Q41+1)</f>
        <v>43103</v>
      </c>
      <c r="S41" s="43">
        <f ca="1">IF(R41="",IF(WEEKDAY(DATE(YEAR(EOMONTH($A$2,3)),O39,1),2)=4,DATE(YEAR(EOMONTH($A$2,3)),O39,1),""),R41+1)</f>
        <v>43104</v>
      </c>
      <c r="T41" s="43">
        <f ca="1">IF(S41="",IF(WEEKDAY(DATE(YEAR(EOMONTH($A$2,3)),O39,1),2)=5,DATE(YEAR(EOMONTH($A$2,3)),O39,1),""),S41+1)</f>
        <v>43105</v>
      </c>
      <c r="U41" s="44">
        <f ca="1">IF(T41="",IF(WEEKDAY(DATE(YEAR(EOMONTH($A$2,3)),O39,1),2)=6,DATE(YEAR(EOMONTH($A$2,3)),O39,1),""),T41+1)</f>
        <v>43106</v>
      </c>
      <c r="V41" s="45">
        <f ca="1">IF(U41="",IF(WEEKDAY(DATE(YEAR(EOMONTH($A$2,3)),O39,1),2)=7,DATE(YEAR(EOMONTH($A$2,3)),O39,1),""),U41+1)</f>
        <v>43107</v>
      </c>
    </row>
    <row r="42" spans="1:22" x14ac:dyDescent="0.25">
      <c r="A42" s="63"/>
      <c r="O42" s="42">
        <f ca="1">IF(P42&lt;&gt;"",WEEKNUM(P42,21),"")</f>
        <v>2</v>
      </c>
      <c r="P42" s="43">
        <f ca="1">V41+1</f>
        <v>43108</v>
      </c>
      <c r="Q42" s="43">
        <f t="shared" ref="Q42:V44" ca="1" si="21">P42+1</f>
        <v>43109</v>
      </c>
      <c r="R42" s="43">
        <f t="shared" ca="1" si="21"/>
        <v>43110</v>
      </c>
      <c r="S42" s="43">
        <f t="shared" ca="1" si="21"/>
        <v>43111</v>
      </c>
      <c r="T42" s="43">
        <f t="shared" ca="1" si="21"/>
        <v>43112</v>
      </c>
      <c r="U42" s="44">
        <f t="shared" ca="1" si="21"/>
        <v>43113</v>
      </c>
      <c r="V42" s="45">
        <f t="shared" ca="1" si="21"/>
        <v>43114</v>
      </c>
    </row>
    <row r="43" spans="1:22" x14ac:dyDescent="0.25">
      <c r="A43" s="63"/>
      <c r="O43" s="42">
        <f t="shared" ref="O43:O46" ca="1" si="22">IF(P43&lt;&gt;"",WEEKNUM(P43,21),"")</f>
        <v>3</v>
      </c>
      <c r="P43" s="43">
        <f ca="1">V42+1</f>
        <v>43115</v>
      </c>
      <c r="Q43" s="43">
        <f t="shared" ca="1" si="21"/>
        <v>43116</v>
      </c>
      <c r="R43" s="43">
        <f t="shared" ca="1" si="21"/>
        <v>43117</v>
      </c>
      <c r="S43" s="43">
        <f t="shared" ca="1" si="21"/>
        <v>43118</v>
      </c>
      <c r="T43" s="43">
        <f t="shared" ca="1" si="21"/>
        <v>43119</v>
      </c>
      <c r="U43" s="44">
        <f t="shared" ca="1" si="21"/>
        <v>43120</v>
      </c>
      <c r="V43" s="45">
        <f t="shared" ca="1" si="21"/>
        <v>43121</v>
      </c>
    </row>
    <row r="44" spans="1:22" x14ac:dyDescent="0.25">
      <c r="A44" s="63"/>
      <c r="O44" s="42">
        <f t="shared" ca="1" si="22"/>
        <v>4</v>
      </c>
      <c r="P44" s="43">
        <f ca="1">V43+1</f>
        <v>43122</v>
      </c>
      <c r="Q44" s="43">
        <f t="shared" ca="1" si="21"/>
        <v>43123</v>
      </c>
      <c r="R44" s="43">
        <f t="shared" ca="1" si="21"/>
        <v>43124</v>
      </c>
      <c r="S44" s="43">
        <f t="shared" ca="1" si="21"/>
        <v>43125</v>
      </c>
      <c r="T44" s="43">
        <f t="shared" ca="1" si="21"/>
        <v>43126</v>
      </c>
      <c r="U44" s="44">
        <f t="shared" ca="1" si="21"/>
        <v>43127</v>
      </c>
      <c r="V44" s="45">
        <f t="shared" ca="1" si="21"/>
        <v>43128</v>
      </c>
    </row>
    <row r="45" spans="1:22" x14ac:dyDescent="0.25">
      <c r="A45" s="63"/>
      <c r="O45" s="42">
        <f t="shared" ca="1" si="22"/>
        <v>5</v>
      </c>
      <c r="P45" s="43">
        <f ca="1">IF(V44="","",IF(MONTH(V44)=MONTH(V44+1),V44+1,""))</f>
        <v>43129</v>
      </c>
      <c r="Q45" s="43">
        <f t="shared" ref="Q45:V46" ca="1" si="23">IF(P45="","",IF(MONTH(P45)=MONTH(P45+1),P45+1,""))</f>
        <v>43130</v>
      </c>
      <c r="R45" s="43">
        <f t="shared" ca="1" si="23"/>
        <v>43131</v>
      </c>
      <c r="S45" s="43" t="str">
        <f t="shared" ca="1" si="23"/>
        <v/>
      </c>
      <c r="T45" s="43" t="str">
        <f t="shared" ca="1" si="23"/>
        <v/>
      </c>
      <c r="U45" s="44" t="str">
        <f t="shared" ca="1" si="23"/>
        <v/>
      </c>
      <c r="V45" s="45" t="str">
        <f t="shared" ca="1" si="23"/>
        <v/>
      </c>
    </row>
    <row r="46" spans="1:22" x14ac:dyDescent="0.25">
      <c r="A46" s="49">
        <f ca="1">A47</f>
        <v>43019</v>
      </c>
      <c r="O46" s="42" t="str">
        <f t="shared" ca="1" si="22"/>
        <v/>
      </c>
      <c r="P46" s="43" t="str">
        <f ca="1">IF(V45="","",IF(MONTH(V45)=MONTH(V45+1),V45+1,""))</f>
        <v/>
      </c>
      <c r="Q46" s="43" t="str">
        <f ca="1">IF(P46="","",IF(MONTH(P46)=MONTH(P46+1),P46+1,""))</f>
        <v/>
      </c>
      <c r="R46" s="43" t="str">
        <f t="shared" ca="1" si="23"/>
        <v/>
      </c>
      <c r="S46" s="43" t="str">
        <f t="shared" ca="1" si="23"/>
        <v/>
      </c>
      <c r="T46" s="43" t="str">
        <f t="shared" ca="1" si="23"/>
        <v/>
      </c>
      <c r="U46" s="44" t="str">
        <f t="shared" ca="1" si="23"/>
        <v/>
      </c>
      <c r="V46" s="52" t="str">
        <f t="shared" ca="1" si="23"/>
        <v/>
      </c>
    </row>
    <row r="47" spans="1:22" x14ac:dyDescent="0.25">
      <c r="A47" s="53">
        <f ca="1">IF(Einstellungen!$C$3="x",A41+1,"")</f>
        <v>43019</v>
      </c>
    </row>
    <row r="48" spans="1:22" x14ac:dyDescent="0.25">
      <c r="A48" s="63"/>
    </row>
    <row r="49" spans="1:22" x14ac:dyDescent="0.25">
      <c r="A49" s="63"/>
    </row>
    <row r="50" spans="1:22" x14ac:dyDescent="0.25">
      <c r="A50" s="63"/>
    </row>
    <row r="51" spans="1:22" x14ac:dyDescent="0.25">
      <c r="A51" s="63"/>
    </row>
    <row r="52" spans="1:22" x14ac:dyDescent="0.25">
      <c r="A52" s="68"/>
    </row>
    <row r="53" spans="1:22" x14ac:dyDescent="0.25">
      <c r="N53" s="69" t="s">
        <v>7</v>
      </c>
      <c r="O53" s="77" t="s">
        <v>8</v>
      </c>
      <c r="P53" s="77"/>
      <c r="Q53" s="77"/>
      <c r="R53" s="77"/>
      <c r="S53" s="77"/>
      <c r="T53" s="77"/>
      <c r="U53" s="77"/>
      <c r="V53" s="77"/>
    </row>
    <row r="54" spans="1:22" x14ac:dyDescent="0.25"/>
  </sheetData>
  <mergeCells count="10">
    <mergeCell ref="O53:V53"/>
    <mergeCell ref="A2:A3"/>
    <mergeCell ref="B2:B3"/>
    <mergeCell ref="D1:L1"/>
    <mergeCell ref="P39:V39"/>
    <mergeCell ref="P12:V12"/>
    <mergeCell ref="P3:V3"/>
    <mergeCell ref="P21:V21"/>
    <mergeCell ref="P30:V30"/>
    <mergeCell ref="O1:V1"/>
  </mergeCells>
  <conditionalFormatting sqref="O3:V46">
    <cfRule type="expression" dxfId="2" priority="39">
      <formula>AND(O3=TODAY())</formula>
    </cfRule>
  </conditionalFormatting>
  <conditionalFormatting sqref="A11">
    <cfRule type="expression" dxfId="1" priority="17">
      <formula>AND($A$11&lt;&gt;"")</formula>
    </cfRule>
  </conditionalFormatting>
  <conditionalFormatting sqref="A17 A23 A29 A35 A41 A47">
    <cfRule type="expression" dxfId="0" priority="15">
      <formula>AND($A$11&lt;&gt;"")</formula>
    </cfRule>
  </conditionalFormatting>
  <hyperlinks>
    <hyperlink ref="O53" r:id="rId1" xr:uid="{00000000-0004-0000-0000-000000000000}"/>
  </hyperlinks>
  <pageMargins left="0.39370078740157483" right="0.39370078740157483" top="0.39370078740157483" bottom="0.39370078740157483" header="0.31496062992125984" footer="0.31496062992125984"/>
  <pageSetup paperSize="9" scale="6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4"/>
  <sheetViews>
    <sheetView showGridLines="0" workbookViewId="0">
      <selection activeCell="C3" sqref="C3"/>
    </sheetView>
  </sheetViews>
  <sheetFormatPr baseColWidth="10" defaultRowHeight="15" x14ac:dyDescent="0.25"/>
  <cols>
    <col min="1" max="1" width="11.42578125" style="4"/>
    <col min="2" max="2" width="29.42578125" style="4" bestFit="1" customWidth="1"/>
    <col min="3" max="16384" width="11.42578125" style="4"/>
  </cols>
  <sheetData>
    <row r="3" spans="2:4" ht="21" x14ac:dyDescent="0.35">
      <c r="B3" s="1" t="s">
        <v>9</v>
      </c>
      <c r="C3" s="2" t="s">
        <v>10</v>
      </c>
      <c r="D3" s="3" t="s">
        <v>11</v>
      </c>
    </row>
    <row r="4" spans="2:4" x14ac:dyDescent="0.25">
      <c r="D4" s="3" t="s">
        <v>12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CF607-A58B-46FE-8A28-A81098CD6F23}">
  <dimension ref="A1:C41"/>
  <sheetViews>
    <sheetView showGridLines="0" workbookViewId="0">
      <selection activeCell="A4" sqref="A4"/>
    </sheetView>
  </sheetViews>
  <sheetFormatPr baseColWidth="10" defaultColWidth="0" defaultRowHeight="15" customHeight="1" zeroHeight="1" x14ac:dyDescent="0.25"/>
  <cols>
    <col min="1" max="1" width="75.7109375" customWidth="1"/>
    <col min="2" max="3" width="11.42578125" customWidth="1"/>
    <col min="4" max="16384" width="11.42578125" hidden="1"/>
  </cols>
  <sheetData>
    <row r="1" spans="1:3" ht="22.5" x14ac:dyDescent="0.4">
      <c r="A1" s="5" t="s">
        <v>38</v>
      </c>
      <c r="B1" s="6"/>
      <c r="C1" s="7"/>
    </row>
    <row r="2" spans="1:3" x14ac:dyDescent="0.25">
      <c r="A2" s="8" t="s">
        <v>13</v>
      </c>
      <c r="B2" s="6"/>
      <c r="C2" s="6"/>
    </row>
    <row r="3" spans="1:3" ht="25.5" customHeight="1" x14ac:dyDescent="0.25">
      <c r="A3" s="32"/>
      <c r="B3" s="32"/>
      <c r="C3" s="32"/>
    </row>
    <row r="4" spans="1:3" ht="16.5" x14ac:dyDescent="0.3">
      <c r="A4" s="9" t="s">
        <v>14</v>
      </c>
      <c r="B4" s="10"/>
      <c r="C4" s="10"/>
    </row>
    <row r="5" spans="1:3" ht="82.5" x14ac:dyDescent="0.25">
      <c r="A5" s="11" t="s">
        <v>40</v>
      </c>
    </row>
    <row r="6" spans="1:3" x14ac:dyDescent="0.25">
      <c r="B6" s="12"/>
    </row>
    <row r="7" spans="1:3" ht="16.5" x14ac:dyDescent="0.3">
      <c r="A7" s="9" t="s">
        <v>15</v>
      </c>
      <c r="B7" s="10"/>
      <c r="C7" s="10"/>
    </row>
    <row r="8" spans="1:3" ht="49.5" x14ac:dyDescent="0.25">
      <c r="A8" s="11" t="s">
        <v>39</v>
      </c>
    </row>
    <row r="9" spans="1:3" x14ac:dyDescent="0.25">
      <c r="A9" s="13"/>
      <c r="B9" s="12"/>
    </row>
    <row r="10" spans="1:3" ht="16.5" x14ac:dyDescent="0.3">
      <c r="A10" s="9" t="s">
        <v>16</v>
      </c>
      <c r="B10" s="14"/>
      <c r="C10" s="14"/>
    </row>
    <row r="11" spans="1:3" ht="33" x14ac:dyDescent="0.25">
      <c r="A11" s="11" t="s">
        <v>17</v>
      </c>
    </row>
    <row r="12" spans="1:3" x14ac:dyDescent="0.25">
      <c r="A12" s="15"/>
    </row>
    <row r="13" spans="1:3" x14ac:dyDescent="0.25">
      <c r="B13" s="12"/>
    </row>
    <row r="14" spans="1:3" ht="15.75" thickBot="1" x14ac:dyDescent="0.3">
      <c r="A14" s="16"/>
      <c r="B14" s="17"/>
      <c r="C14" s="16"/>
    </row>
    <row r="15" spans="1:3" ht="15.75" thickTop="1" x14ac:dyDescent="0.25">
      <c r="A15" s="18" t="s">
        <v>18</v>
      </c>
    </row>
    <row r="16" spans="1:3" x14ac:dyDescent="0.25">
      <c r="A16" s="19" t="s">
        <v>19</v>
      </c>
      <c r="B16" s="20"/>
      <c r="C16" s="20"/>
    </row>
    <row r="17" spans="1:3" x14ac:dyDescent="0.25">
      <c r="A17" s="21"/>
      <c r="B17" s="20"/>
      <c r="C17" s="20"/>
    </row>
    <row r="18" spans="1:3" x14ac:dyDescent="0.25">
      <c r="A18" s="22" t="s">
        <v>20</v>
      </c>
      <c r="B18" s="23"/>
    </row>
    <row r="19" spans="1:3" x14ac:dyDescent="0.25">
      <c r="A19" s="22" t="s">
        <v>21</v>
      </c>
      <c r="B19" s="23"/>
    </row>
    <row r="20" spans="1:3" x14ac:dyDescent="0.25">
      <c r="A20" s="22" t="s">
        <v>22</v>
      </c>
      <c r="B20" s="23"/>
    </row>
    <row r="21" spans="1:3" x14ac:dyDescent="0.25">
      <c r="A21" s="22" t="s">
        <v>23</v>
      </c>
      <c r="B21" s="23"/>
    </row>
    <row r="22" spans="1:3" x14ac:dyDescent="0.25">
      <c r="A22" s="24" t="s">
        <v>24</v>
      </c>
      <c r="B22" s="23"/>
    </row>
    <row r="23" spans="1:3" x14ac:dyDescent="0.25">
      <c r="A23" s="22"/>
      <c r="B23" s="23"/>
    </row>
    <row r="24" spans="1:3" x14ac:dyDescent="0.25">
      <c r="A24" s="25" t="s">
        <v>25</v>
      </c>
      <c r="B24" s="23"/>
    </row>
    <row r="25" spans="1:3" x14ac:dyDescent="0.25">
      <c r="A25" s="22"/>
      <c r="B25" s="23"/>
    </row>
    <row r="26" spans="1:3" x14ac:dyDescent="0.25">
      <c r="A26" s="26" t="s">
        <v>26</v>
      </c>
      <c r="B26" s="23"/>
    </row>
    <row r="27" spans="1:3" x14ac:dyDescent="0.25">
      <c r="A27" s="26" t="s">
        <v>27</v>
      </c>
      <c r="B27" s="23"/>
    </row>
    <row r="28" spans="1:3" x14ac:dyDescent="0.25">
      <c r="A28" s="26" t="s">
        <v>28</v>
      </c>
      <c r="B28" s="23"/>
    </row>
    <row r="29" spans="1:3" x14ac:dyDescent="0.25">
      <c r="A29" s="26" t="s">
        <v>29</v>
      </c>
      <c r="B29" s="23"/>
    </row>
    <row r="30" spans="1:3" x14ac:dyDescent="0.25">
      <c r="A30" s="26" t="s">
        <v>30</v>
      </c>
      <c r="B30" s="23"/>
      <c r="C30" s="27"/>
    </row>
    <row r="31" spans="1:3" x14ac:dyDescent="0.25">
      <c r="A31" s="26" t="s">
        <v>31</v>
      </c>
    </row>
    <row r="32" spans="1:3" x14ac:dyDescent="0.25">
      <c r="A32" s="26" t="s">
        <v>32</v>
      </c>
    </row>
    <row r="33" spans="1:3" x14ac:dyDescent="0.25">
      <c r="A33" s="26" t="s">
        <v>33</v>
      </c>
    </row>
    <row r="34" spans="1:3" x14ac:dyDescent="0.25">
      <c r="A34" s="26" t="s">
        <v>34</v>
      </c>
    </row>
    <row r="35" spans="1:3" x14ac:dyDescent="0.25">
      <c r="A35" s="26" t="s">
        <v>35</v>
      </c>
    </row>
    <row r="36" spans="1:3" x14ac:dyDescent="0.25">
      <c r="A36" s="28"/>
    </row>
    <row r="37" spans="1:3" x14ac:dyDescent="0.25">
      <c r="A37" s="26" t="s">
        <v>36</v>
      </c>
    </row>
    <row r="38" spans="1:3" ht="15.75" thickBot="1" x14ac:dyDescent="0.3">
      <c r="A38" s="29"/>
      <c r="B38" s="16"/>
      <c r="C38" s="16"/>
    </row>
    <row r="39" spans="1:3" ht="15.75" thickTop="1" x14ac:dyDescent="0.25">
      <c r="A39" s="30" t="s">
        <v>37</v>
      </c>
    </row>
    <row r="40" spans="1:3" ht="15" customHeight="1" x14ac:dyDescent="0.25">
      <c r="A40" s="31" t="s">
        <v>19</v>
      </c>
    </row>
    <row r="41" spans="1:3" ht="15" customHeight="1" x14ac:dyDescent="0.25">
      <c r="A41" s="28"/>
    </row>
  </sheetData>
  <mergeCells count="1">
    <mergeCell ref="A3:C3"/>
  </mergeCells>
  <hyperlinks>
    <hyperlink ref="A16" r:id="rId1" xr:uid="{CEFF1AA7-7DD7-4960-976E-46391F4CF8AD}"/>
    <hyperlink ref="A18" r:id="rId2" display="￭ FotoDoku - Erstellen Sie ihre individuellen Foto-Dokumentationen, Bautagebücher, …" xr:uid="{610072B5-99C1-4855-B41E-3371AA72FB8A}"/>
    <hyperlink ref="A19" r:id="rId3" display="￭ Kostenkontrolle-Haushaltsbuch" xr:uid="{83671127-F4FE-4A50-BF41-C05556C2CF81}"/>
    <hyperlink ref="A20" r:id="rId4" display="￭ Projektplan Pro für Excel" xr:uid="{92E1CFB4-70B0-4423-85CC-7A52424A5B82}"/>
    <hyperlink ref="A21" r:id="rId5" xr:uid="{6194A18C-F996-4070-8563-0FE5ECE054D3}"/>
    <hyperlink ref="A40" r:id="rId6" xr:uid="{9C8F3F25-71F7-4F30-A231-F787B29DA3B5}"/>
    <hyperlink ref="A22" r:id="rId7" xr:uid="{7B9A6EDF-5C9F-4276-95C5-866A47C37F02}"/>
  </hyperlinks>
  <pageMargins left="0.7" right="0.7" top="0.78740157499999996" bottom="0.78740157499999996" header="0.3" footer="0.3"/>
  <pageSetup paperSize="9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Todo-Vorlage</vt:lpstr>
      <vt:lpstr>Einstellungen</vt:lpstr>
      <vt:lpstr>Info</vt:lpstr>
      <vt:lpstr>'Todo-Vorlage'!Druckbereich</vt:lpstr>
      <vt:lpstr>Kalenderjahr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ToDo Tagesplan - Wochenplan</dc:title>
  <dc:creator>TM</dc:creator>
  <cp:lastModifiedBy>TM</cp:lastModifiedBy>
  <cp:lastPrinted>2017-10-04T19:20:05Z</cp:lastPrinted>
  <dcterms:created xsi:type="dcterms:W3CDTF">2017-09-12T19:16:08Z</dcterms:created>
  <dcterms:modified xsi:type="dcterms:W3CDTF">2017-10-04T19:20:15Z</dcterms:modified>
  <cp:version>1.0</cp:version>
</cp:coreProperties>
</file>