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36 Redaktionsplan\"/>
    </mc:Choice>
  </mc:AlternateContent>
  <bookViews>
    <workbookView xWindow="0" yWindow="0" windowWidth="28800" windowHeight="12210"/>
  </bookViews>
  <sheets>
    <sheet name="2017" sheetId="1" r:id="rId1"/>
    <sheet name="Einstellungen" sheetId="3" r:id="rId2"/>
  </sheets>
  <definedNames>
    <definedName name="Kalenderjahr">'2017'!$C$3</definedName>
    <definedName name="Tabelle_Feierta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8" i="1" l="1"/>
  <c r="N398" i="1"/>
  <c r="O398" i="1"/>
  <c r="P398" i="1"/>
  <c r="Q398" i="1"/>
  <c r="R398" i="1"/>
  <c r="S398" i="1"/>
  <c r="L398" i="1"/>
  <c r="B400" i="1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21" i="3"/>
  <c r="S394" i="1" l="1"/>
  <c r="M394" i="1"/>
  <c r="N394" i="1"/>
  <c r="O394" i="1"/>
  <c r="P394" i="1"/>
  <c r="Q394" i="1"/>
  <c r="R394" i="1"/>
  <c r="L394" i="1"/>
  <c r="S361" i="1"/>
  <c r="M361" i="1"/>
  <c r="N361" i="1"/>
  <c r="O361" i="1"/>
  <c r="P361" i="1"/>
  <c r="Q361" i="1"/>
  <c r="R361" i="1"/>
  <c r="L361" i="1"/>
  <c r="S329" i="1"/>
  <c r="M329" i="1"/>
  <c r="N329" i="1"/>
  <c r="O329" i="1"/>
  <c r="P329" i="1"/>
  <c r="Q329" i="1"/>
  <c r="R329" i="1"/>
  <c r="L329" i="1"/>
  <c r="M296" i="1"/>
  <c r="N296" i="1"/>
  <c r="O296" i="1"/>
  <c r="P296" i="1"/>
  <c r="Q296" i="1"/>
  <c r="R296" i="1"/>
  <c r="S296" i="1"/>
  <c r="L296" i="1"/>
  <c r="S264" i="1"/>
  <c r="M264" i="1"/>
  <c r="N264" i="1"/>
  <c r="O264" i="1"/>
  <c r="P264" i="1"/>
  <c r="Q264" i="1"/>
  <c r="R264" i="1"/>
  <c r="L264" i="1"/>
  <c r="M231" i="1"/>
  <c r="N231" i="1"/>
  <c r="O231" i="1"/>
  <c r="P231" i="1"/>
  <c r="Q231" i="1"/>
  <c r="R231" i="1"/>
  <c r="S231" i="1"/>
  <c r="L231" i="1"/>
  <c r="M198" i="1"/>
  <c r="N198" i="1"/>
  <c r="O198" i="1"/>
  <c r="P198" i="1"/>
  <c r="Q198" i="1"/>
  <c r="R198" i="1"/>
  <c r="S198" i="1"/>
  <c r="L198" i="1"/>
  <c r="M166" i="1"/>
  <c r="N166" i="1"/>
  <c r="O166" i="1"/>
  <c r="P166" i="1"/>
  <c r="Q166" i="1"/>
  <c r="R166" i="1"/>
  <c r="S166" i="1"/>
  <c r="L166" i="1"/>
  <c r="M133" i="1"/>
  <c r="N133" i="1"/>
  <c r="O133" i="1"/>
  <c r="P133" i="1"/>
  <c r="Q133" i="1"/>
  <c r="R133" i="1"/>
  <c r="S133" i="1"/>
  <c r="L133" i="1"/>
  <c r="S101" i="1"/>
  <c r="M101" i="1"/>
  <c r="N101" i="1"/>
  <c r="O101" i="1"/>
  <c r="P101" i="1"/>
  <c r="Q101" i="1"/>
  <c r="R101" i="1"/>
  <c r="L101" i="1"/>
  <c r="M68" i="1"/>
  <c r="N68" i="1"/>
  <c r="O68" i="1"/>
  <c r="P68" i="1"/>
  <c r="Q68" i="1"/>
  <c r="R68" i="1"/>
  <c r="S68" i="1"/>
  <c r="L68" i="1"/>
  <c r="S37" i="1"/>
  <c r="L37" i="1"/>
  <c r="S400" i="1" l="1"/>
  <c r="L400" i="1"/>
  <c r="M37" i="1"/>
  <c r="M400" i="1" s="1"/>
  <c r="N37" i="1"/>
  <c r="N400" i="1" s="1"/>
  <c r="O37" i="1"/>
  <c r="O400" i="1" s="1"/>
  <c r="P37" i="1"/>
  <c r="P400" i="1" s="1"/>
  <c r="Q37" i="1"/>
  <c r="Q400" i="1" s="1"/>
  <c r="R37" i="1"/>
  <c r="R400" i="1" s="1"/>
  <c r="B9" i="3"/>
  <c r="B105" i="3"/>
  <c r="B18" i="3"/>
  <c r="B5" i="3"/>
  <c r="B20" i="3"/>
  <c r="B19" i="3"/>
  <c r="B119" i="3"/>
  <c r="B13" i="3"/>
  <c r="B37" i="3"/>
  <c r="B7" i="3"/>
  <c r="B14" i="3"/>
  <c r="B15" i="3" s="1"/>
  <c r="B16" i="3" s="1"/>
  <c r="B17" i="3" s="1"/>
  <c r="C6" i="1"/>
  <c r="C7" i="1" l="1"/>
  <c r="C8" i="1" s="1"/>
  <c r="F6" i="1"/>
  <c r="E6" i="1"/>
  <c r="B6" i="1"/>
  <c r="D6" i="1"/>
  <c r="B6" i="3"/>
  <c r="B12" i="3"/>
  <c r="B8" i="3"/>
  <c r="B11" i="3"/>
  <c r="B10" i="3"/>
  <c r="E7" i="1" l="1"/>
  <c r="D7" i="1"/>
  <c r="F8" i="1"/>
  <c r="F7" i="1"/>
  <c r="E8" i="1"/>
  <c r="D8" i="1"/>
  <c r="C9" i="1"/>
  <c r="F9" i="1" s="1"/>
  <c r="E9" i="1" l="1"/>
  <c r="D9" i="1"/>
  <c r="C10" i="1"/>
  <c r="F10" i="1" s="1"/>
  <c r="D10" i="1" l="1"/>
  <c r="E10" i="1"/>
  <c r="C11" i="1"/>
  <c r="F11" i="1" s="1"/>
  <c r="D11" i="1" l="1"/>
  <c r="E11" i="1"/>
  <c r="C12" i="1"/>
  <c r="F12" i="1" s="1"/>
  <c r="D12" i="1" l="1"/>
  <c r="E12" i="1"/>
  <c r="C13" i="1"/>
  <c r="F13" i="1" s="1"/>
  <c r="D13" i="1" l="1"/>
  <c r="E13" i="1"/>
  <c r="C14" i="1"/>
  <c r="F14" i="1" s="1"/>
  <c r="D14" i="1" l="1"/>
  <c r="E14" i="1"/>
  <c r="C15" i="1"/>
  <c r="F15" i="1" s="1"/>
  <c r="D15" i="1" l="1"/>
  <c r="E15" i="1"/>
  <c r="C16" i="1"/>
  <c r="F16" i="1" s="1"/>
  <c r="D16" i="1" l="1"/>
  <c r="E16" i="1"/>
  <c r="C17" i="1"/>
  <c r="F17" i="1" s="1"/>
  <c r="D17" i="1" l="1"/>
  <c r="E17" i="1"/>
  <c r="C18" i="1"/>
  <c r="F18" i="1" s="1"/>
  <c r="D18" i="1" l="1"/>
  <c r="E18" i="1"/>
  <c r="C19" i="1"/>
  <c r="F19" i="1" s="1"/>
  <c r="D19" i="1" l="1"/>
  <c r="E19" i="1"/>
  <c r="C20" i="1"/>
  <c r="F20" i="1" s="1"/>
  <c r="E20" i="1" l="1"/>
  <c r="D20" i="1"/>
  <c r="C21" i="1"/>
  <c r="F21" i="1" s="1"/>
  <c r="D21" i="1" l="1"/>
  <c r="E21" i="1"/>
  <c r="C22" i="1"/>
  <c r="F22" i="1" s="1"/>
  <c r="E22" i="1" l="1"/>
  <c r="D22" i="1"/>
  <c r="C23" i="1"/>
  <c r="F23" i="1" s="1"/>
  <c r="D23" i="1" l="1"/>
  <c r="E23" i="1"/>
  <c r="C24" i="1"/>
  <c r="F24" i="1" s="1"/>
  <c r="E24" i="1" l="1"/>
  <c r="D24" i="1"/>
  <c r="C25" i="1"/>
  <c r="F25" i="1" s="1"/>
  <c r="D25" i="1" l="1"/>
  <c r="E25" i="1"/>
  <c r="C26" i="1"/>
  <c r="F26" i="1" s="1"/>
  <c r="D26" i="1" l="1"/>
  <c r="E26" i="1"/>
  <c r="C27" i="1"/>
  <c r="F27" i="1" s="1"/>
  <c r="E27" i="1" l="1"/>
  <c r="D27" i="1"/>
  <c r="C28" i="1"/>
  <c r="F28" i="1" s="1"/>
  <c r="E28" i="1" l="1"/>
  <c r="D28" i="1"/>
  <c r="C29" i="1"/>
  <c r="F29" i="1" s="1"/>
  <c r="D29" i="1" l="1"/>
  <c r="E29" i="1"/>
  <c r="C30" i="1"/>
  <c r="F30" i="1" s="1"/>
  <c r="D30" i="1" l="1"/>
  <c r="E30" i="1"/>
  <c r="C31" i="1"/>
  <c r="F31" i="1" s="1"/>
  <c r="D31" i="1" l="1"/>
  <c r="E31" i="1"/>
  <c r="C32" i="1"/>
  <c r="F32" i="1" s="1"/>
  <c r="D32" i="1" l="1"/>
  <c r="E32" i="1"/>
  <c r="C33" i="1"/>
  <c r="F33" i="1" s="1"/>
  <c r="D33" i="1" l="1"/>
  <c r="E33" i="1"/>
  <c r="C34" i="1"/>
  <c r="F34" i="1" s="1"/>
  <c r="D34" i="1" l="1"/>
  <c r="E34" i="1"/>
  <c r="C35" i="1"/>
  <c r="F35" i="1" s="1"/>
  <c r="D35" i="1" l="1"/>
  <c r="E35" i="1"/>
  <c r="C36" i="1"/>
  <c r="F36" i="1" s="1"/>
  <c r="D36" i="1" l="1"/>
  <c r="E36" i="1"/>
  <c r="C39" i="1"/>
  <c r="F39" i="1" s="1"/>
  <c r="B39" i="1" l="1"/>
  <c r="D39" i="1"/>
  <c r="E39" i="1"/>
  <c r="C40" i="1"/>
  <c r="F40" i="1" s="1"/>
  <c r="D40" i="1" l="1"/>
  <c r="C41" i="1"/>
  <c r="F41" i="1" s="1"/>
  <c r="E40" i="1"/>
  <c r="E41" i="1" l="1"/>
  <c r="D41" i="1"/>
  <c r="C42" i="1"/>
  <c r="F42" i="1" s="1"/>
  <c r="D42" i="1" l="1"/>
  <c r="E42" i="1"/>
  <c r="C43" i="1"/>
  <c r="F43" i="1" s="1"/>
  <c r="E43" i="1" l="1"/>
  <c r="D43" i="1"/>
  <c r="C44" i="1"/>
  <c r="F44" i="1" s="1"/>
  <c r="E44" i="1" l="1"/>
  <c r="D44" i="1"/>
  <c r="C45" i="1"/>
  <c r="F45" i="1" s="1"/>
  <c r="E45" i="1" l="1"/>
  <c r="D45" i="1"/>
  <c r="C46" i="1"/>
  <c r="F46" i="1" s="1"/>
  <c r="E46" i="1" l="1"/>
  <c r="D46" i="1"/>
  <c r="C47" i="1"/>
  <c r="F47" i="1" s="1"/>
  <c r="E47" i="1" l="1"/>
  <c r="D47" i="1"/>
  <c r="C48" i="1"/>
  <c r="F48" i="1" s="1"/>
  <c r="D48" i="1" l="1"/>
  <c r="E48" i="1"/>
  <c r="C49" i="1"/>
  <c r="F49" i="1" s="1"/>
  <c r="E49" i="1" l="1"/>
  <c r="C50" i="1"/>
  <c r="F50" i="1" s="1"/>
  <c r="D49" i="1"/>
  <c r="E50" i="1" l="1"/>
  <c r="D50" i="1"/>
  <c r="C51" i="1"/>
  <c r="F51" i="1" s="1"/>
  <c r="D51" i="1" l="1"/>
  <c r="E51" i="1"/>
  <c r="C52" i="1"/>
  <c r="F52" i="1" s="1"/>
  <c r="D52" i="1" l="1"/>
  <c r="E52" i="1"/>
  <c r="C53" i="1"/>
  <c r="F53" i="1" s="1"/>
  <c r="D53" i="1" l="1"/>
  <c r="E53" i="1"/>
  <c r="C54" i="1"/>
  <c r="F54" i="1" s="1"/>
  <c r="D54" i="1" l="1"/>
  <c r="E54" i="1"/>
  <c r="C55" i="1"/>
  <c r="F55" i="1" s="1"/>
  <c r="D55" i="1" l="1"/>
  <c r="E55" i="1"/>
  <c r="C56" i="1"/>
  <c r="F56" i="1" s="1"/>
  <c r="D56" i="1" l="1"/>
  <c r="E56" i="1"/>
  <c r="C57" i="1"/>
  <c r="F57" i="1" s="1"/>
  <c r="D57" i="1" l="1"/>
  <c r="E57" i="1"/>
  <c r="C58" i="1"/>
  <c r="F58" i="1" s="1"/>
  <c r="D58" i="1" l="1"/>
  <c r="E58" i="1"/>
  <c r="C59" i="1"/>
  <c r="F59" i="1" s="1"/>
  <c r="D59" i="1" l="1"/>
  <c r="E59" i="1"/>
  <c r="C60" i="1"/>
  <c r="F60" i="1" s="1"/>
  <c r="E60" i="1" l="1"/>
  <c r="D60" i="1"/>
  <c r="C61" i="1"/>
  <c r="F61" i="1" s="1"/>
  <c r="E61" i="1" l="1"/>
  <c r="D61" i="1"/>
  <c r="C62" i="1"/>
  <c r="F62" i="1" s="1"/>
  <c r="E62" i="1" l="1"/>
  <c r="D62" i="1"/>
  <c r="C63" i="1"/>
  <c r="F63" i="1" s="1"/>
  <c r="D63" i="1" l="1"/>
  <c r="E63" i="1"/>
  <c r="C64" i="1"/>
  <c r="F64" i="1" s="1"/>
  <c r="D64" i="1" l="1"/>
  <c r="E64" i="1"/>
  <c r="C65" i="1"/>
  <c r="F65" i="1" s="1"/>
  <c r="D65" i="1" l="1"/>
  <c r="E65" i="1"/>
  <c r="C66" i="1"/>
  <c r="F66" i="1" s="1"/>
  <c r="E66" i="1" l="1"/>
  <c r="D66" i="1"/>
  <c r="C67" i="1"/>
  <c r="F67" i="1" s="1"/>
  <c r="D67" i="1" l="1"/>
  <c r="E67" i="1"/>
  <c r="C70" i="1"/>
  <c r="F70" i="1" s="1"/>
  <c r="B70" i="1" l="1"/>
  <c r="E70" i="1"/>
  <c r="D70" i="1"/>
  <c r="C71" i="1"/>
  <c r="F71" i="1" s="1"/>
  <c r="E71" i="1" l="1"/>
  <c r="D71" i="1"/>
  <c r="C72" i="1"/>
  <c r="F72" i="1" s="1"/>
  <c r="D72" i="1" l="1"/>
  <c r="E72" i="1"/>
  <c r="C73" i="1"/>
  <c r="F73" i="1" s="1"/>
  <c r="E73" i="1" l="1"/>
  <c r="D73" i="1"/>
  <c r="C74" i="1"/>
  <c r="F74" i="1" s="1"/>
  <c r="D74" i="1" l="1"/>
  <c r="E74" i="1"/>
  <c r="C75" i="1"/>
  <c r="F75" i="1" s="1"/>
  <c r="E75" i="1" l="1"/>
  <c r="D75" i="1"/>
  <c r="C76" i="1"/>
  <c r="F76" i="1" s="1"/>
  <c r="E76" i="1" l="1"/>
  <c r="D76" i="1"/>
  <c r="C77" i="1"/>
  <c r="F77" i="1" s="1"/>
  <c r="E77" i="1" l="1"/>
  <c r="D77" i="1"/>
  <c r="C78" i="1"/>
  <c r="F78" i="1" s="1"/>
  <c r="E78" i="1" l="1"/>
  <c r="D78" i="1"/>
  <c r="C79" i="1"/>
  <c r="F79" i="1" s="1"/>
  <c r="D79" i="1" l="1"/>
  <c r="E79" i="1"/>
  <c r="C80" i="1"/>
  <c r="F80" i="1" s="1"/>
  <c r="D80" i="1" l="1"/>
  <c r="E80" i="1"/>
  <c r="C81" i="1"/>
  <c r="F81" i="1" s="1"/>
  <c r="D81" i="1" l="1"/>
  <c r="C82" i="1"/>
  <c r="F82" i="1" s="1"/>
  <c r="E81" i="1"/>
  <c r="D82" i="1" l="1"/>
  <c r="E82" i="1"/>
  <c r="C83" i="1"/>
  <c r="F83" i="1" s="1"/>
  <c r="E83" i="1" l="1"/>
  <c r="D83" i="1"/>
  <c r="C84" i="1"/>
  <c r="F84" i="1" s="1"/>
  <c r="D84" i="1" l="1"/>
  <c r="E84" i="1"/>
  <c r="C85" i="1"/>
  <c r="F85" i="1" s="1"/>
  <c r="E85" i="1" l="1"/>
  <c r="D85" i="1"/>
  <c r="C86" i="1"/>
  <c r="F86" i="1" s="1"/>
  <c r="E86" i="1" l="1"/>
  <c r="D86" i="1"/>
  <c r="C87" i="1"/>
  <c r="F87" i="1" s="1"/>
  <c r="E87" i="1" l="1"/>
  <c r="D87" i="1"/>
  <c r="C88" i="1"/>
  <c r="F88" i="1" s="1"/>
  <c r="E88" i="1" l="1"/>
  <c r="D88" i="1"/>
  <c r="C89" i="1"/>
  <c r="F89" i="1" s="1"/>
  <c r="E89" i="1" l="1"/>
  <c r="D89" i="1"/>
  <c r="C90" i="1"/>
  <c r="F90" i="1" s="1"/>
  <c r="D90" i="1" l="1"/>
  <c r="E90" i="1"/>
  <c r="C91" i="1"/>
  <c r="F91" i="1" s="1"/>
  <c r="E91" i="1" l="1"/>
  <c r="D91" i="1"/>
  <c r="C92" i="1"/>
  <c r="F92" i="1" s="1"/>
  <c r="E92" i="1" l="1"/>
  <c r="D92" i="1"/>
  <c r="C93" i="1"/>
  <c r="F93" i="1" s="1"/>
  <c r="E93" i="1" l="1"/>
  <c r="D93" i="1"/>
  <c r="C94" i="1"/>
  <c r="F94" i="1" s="1"/>
  <c r="E94" i="1" l="1"/>
  <c r="D94" i="1"/>
  <c r="C95" i="1"/>
  <c r="F95" i="1" s="1"/>
  <c r="D95" i="1" l="1"/>
  <c r="E95" i="1"/>
  <c r="C96" i="1"/>
  <c r="F96" i="1" s="1"/>
  <c r="D96" i="1" l="1"/>
  <c r="E96" i="1"/>
  <c r="C97" i="1"/>
  <c r="F97" i="1" s="1"/>
  <c r="D97" i="1" l="1"/>
  <c r="E97" i="1"/>
  <c r="C98" i="1"/>
  <c r="F98" i="1" s="1"/>
  <c r="D98" i="1" l="1"/>
  <c r="E98" i="1"/>
  <c r="C99" i="1"/>
  <c r="F99" i="1" s="1"/>
  <c r="E99" i="1" l="1"/>
  <c r="D99" i="1"/>
  <c r="C100" i="1"/>
  <c r="F100" i="1" s="1"/>
  <c r="E100" i="1" l="1"/>
  <c r="D100" i="1"/>
  <c r="C103" i="1"/>
  <c r="F103" i="1" s="1"/>
  <c r="D103" i="1" l="1"/>
  <c r="B103" i="1"/>
  <c r="E103" i="1"/>
  <c r="C104" i="1"/>
  <c r="F104" i="1" s="1"/>
  <c r="D104" i="1" l="1"/>
  <c r="E104" i="1"/>
  <c r="C105" i="1"/>
  <c r="F105" i="1" s="1"/>
  <c r="E105" i="1" l="1"/>
  <c r="D105" i="1"/>
  <c r="C106" i="1"/>
  <c r="F106" i="1" s="1"/>
  <c r="E106" i="1" l="1"/>
  <c r="D106" i="1"/>
  <c r="C107" i="1"/>
  <c r="F107" i="1" s="1"/>
  <c r="E107" i="1" l="1"/>
  <c r="D107" i="1"/>
  <c r="C108" i="1"/>
  <c r="F108" i="1" s="1"/>
  <c r="D108" i="1" l="1"/>
  <c r="E108" i="1"/>
  <c r="C109" i="1"/>
  <c r="F109" i="1" s="1"/>
  <c r="E109" i="1" l="1"/>
  <c r="D109" i="1"/>
  <c r="C110" i="1"/>
  <c r="F110" i="1" s="1"/>
  <c r="E110" i="1" l="1"/>
  <c r="D110" i="1"/>
  <c r="C111" i="1"/>
  <c r="F111" i="1" s="1"/>
  <c r="D111" i="1" l="1"/>
  <c r="E111" i="1"/>
  <c r="C112" i="1"/>
  <c r="F112" i="1" s="1"/>
  <c r="E112" i="1" l="1"/>
  <c r="D112" i="1"/>
  <c r="C113" i="1"/>
  <c r="F113" i="1" s="1"/>
  <c r="D113" i="1" l="1"/>
  <c r="E113" i="1"/>
  <c r="C114" i="1"/>
  <c r="F114" i="1" s="1"/>
  <c r="E114" i="1" l="1"/>
  <c r="C115" i="1"/>
  <c r="F115" i="1" s="1"/>
  <c r="D114" i="1"/>
  <c r="E115" i="1" l="1"/>
  <c r="D115" i="1"/>
  <c r="C116" i="1"/>
  <c r="F116" i="1" s="1"/>
  <c r="D116" i="1" l="1"/>
  <c r="E116" i="1"/>
  <c r="C117" i="1"/>
  <c r="F117" i="1" s="1"/>
  <c r="D117" i="1" l="1"/>
  <c r="E117" i="1"/>
  <c r="C118" i="1"/>
  <c r="F118" i="1" s="1"/>
  <c r="D118" i="1" l="1"/>
  <c r="E118" i="1"/>
  <c r="C119" i="1"/>
  <c r="F119" i="1" s="1"/>
  <c r="D119" i="1" l="1"/>
  <c r="E119" i="1"/>
  <c r="C120" i="1"/>
  <c r="F120" i="1" s="1"/>
  <c r="D120" i="1" l="1"/>
  <c r="E120" i="1"/>
  <c r="C121" i="1"/>
  <c r="F121" i="1" s="1"/>
  <c r="E121" i="1" l="1"/>
  <c r="D121" i="1"/>
  <c r="C122" i="1"/>
  <c r="F122" i="1" s="1"/>
  <c r="D122" i="1" l="1"/>
  <c r="E122" i="1"/>
  <c r="C123" i="1"/>
  <c r="F123" i="1" s="1"/>
  <c r="E123" i="1" l="1"/>
  <c r="D123" i="1"/>
  <c r="C124" i="1"/>
  <c r="F124" i="1" s="1"/>
  <c r="D124" i="1" l="1"/>
  <c r="E124" i="1"/>
  <c r="C125" i="1"/>
  <c r="F125" i="1" s="1"/>
  <c r="E125" i="1" l="1"/>
  <c r="D125" i="1"/>
  <c r="C126" i="1"/>
  <c r="F126" i="1" s="1"/>
  <c r="E126" i="1" l="1"/>
  <c r="D126" i="1"/>
  <c r="C127" i="1"/>
  <c r="F127" i="1" s="1"/>
  <c r="D127" i="1" l="1"/>
  <c r="E127" i="1"/>
  <c r="C128" i="1"/>
  <c r="F128" i="1" s="1"/>
  <c r="D128" i="1" l="1"/>
  <c r="E128" i="1"/>
  <c r="C129" i="1"/>
  <c r="F129" i="1" s="1"/>
  <c r="D129" i="1" l="1"/>
  <c r="E129" i="1"/>
  <c r="C130" i="1"/>
  <c r="F130" i="1" s="1"/>
  <c r="E130" i="1" l="1"/>
  <c r="D130" i="1"/>
  <c r="C131" i="1"/>
  <c r="F131" i="1" s="1"/>
  <c r="E131" i="1" l="1"/>
  <c r="C132" i="1"/>
  <c r="F132" i="1" s="1"/>
  <c r="D131" i="1"/>
  <c r="D132" i="1" l="1"/>
  <c r="E132" i="1"/>
  <c r="C135" i="1"/>
  <c r="F135" i="1" s="1"/>
  <c r="D135" i="1" l="1"/>
  <c r="B135" i="1"/>
  <c r="E135" i="1"/>
  <c r="C136" i="1"/>
  <c r="F136" i="1" s="1"/>
  <c r="E136" i="1" l="1"/>
  <c r="C137" i="1"/>
  <c r="F137" i="1" s="1"/>
  <c r="D136" i="1"/>
  <c r="E137" i="1" l="1"/>
  <c r="D137" i="1"/>
  <c r="C138" i="1"/>
  <c r="F138" i="1" s="1"/>
  <c r="D138" i="1" l="1"/>
  <c r="E138" i="1"/>
  <c r="C139" i="1"/>
  <c r="F139" i="1" s="1"/>
  <c r="D139" i="1" l="1"/>
  <c r="E139" i="1"/>
  <c r="C140" i="1"/>
  <c r="F140" i="1" s="1"/>
  <c r="D140" i="1" l="1"/>
  <c r="E140" i="1"/>
  <c r="C141" i="1"/>
  <c r="F141" i="1" s="1"/>
  <c r="D141" i="1" l="1"/>
  <c r="E141" i="1"/>
  <c r="C142" i="1"/>
  <c r="F142" i="1" s="1"/>
  <c r="E142" i="1" l="1"/>
  <c r="D142" i="1"/>
  <c r="C143" i="1"/>
  <c r="F143" i="1" s="1"/>
  <c r="D143" i="1" l="1"/>
  <c r="E143" i="1"/>
  <c r="C144" i="1"/>
  <c r="F144" i="1" s="1"/>
  <c r="E144" i="1" l="1"/>
  <c r="D144" i="1"/>
  <c r="C145" i="1"/>
  <c r="F145" i="1" s="1"/>
  <c r="E145" i="1" l="1"/>
  <c r="D145" i="1"/>
  <c r="C146" i="1"/>
  <c r="F146" i="1" s="1"/>
  <c r="D146" i="1" l="1"/>
  <c r="C147" i="1"/>
  <c r="F147" i="1" s="1"/>
  <c r="E146" i="1"/>
  <c r="E147" i="1" l="1"/>
  <c r="D147" i="1"/>
  <c r="C148" i="1"/>
  <c r="F148" i="1" s="1"/>
  <c r="E148" i="1" l="1"/>
  <c r="C149" i="1"/>
  <c r="F149" i="1" s="1"/>
  <c r="D148" i="1"/>
  <c r="E149" i="1" l="1"/>
  <c r="D149" i="1"/>
  <c r="C150" i="1"/>
  <c r="F150" i="1" s="1"/>
  <c r="E150" i="1" l="1"/>
  <c r="D150" i="1"/>
  <c r="C151" i="1"/>
  <c r="F151" i="1" s="1"/>
  <c r="E151" i="1" l="1"/>
  <c r="D151" i="1"/>
  <c r="C152" i="1"/>
  <c r="F152" i="1" s="1"/>
  <c r="D152" i="1" l="1"/>
  <c r="E152" i="1"/>
  <c r="C153" i="1"/>
  <c r="F153" i="1" s="1"/>
  <c r="E153" i="1" l="1"/>
  <c r="D153" i="1"/>
  <c r="C154" i="1"/>
  <c r="F154" i="1" s="1"/>
  <c r="D154" i="1" l="1"/>
  <c r="C155" i="1"/>
  <c r="F155" i="1" s="1"/>
  <c r="E154" i="1"/>
  <c r="D155" i="1" l="1"/>
  <c r="E155" i="1"/>
  <c r="C156" i="1"/>
  <c r="F156" i="1" s="1"/>
  <c r="D156" i="1" l="1"/>
  <c r="E156" i="1"/>
  <c r="C157" i="1"/>
  <c r="F157" i="1" s="1"/>
  <c r="E157" i="1" l="1"/>
  <c r="D157" i="1"/>
  <c r="C158" i="1"/>
  <c r="F158" i="1" s="1"/>
  <c r="E158" i="1" l="1"/>
  <c r="C159" i="1"/>
  <c r="F159" i="1" s="1"/>
  <c r="D158" i="1"/>
  <c r="D159" i="1" l="1"/>
  <c r="E159" i="1"/>
  <c r="C160" i="1"/>
  <c r="F160" i="1" s="1"/>
  <c r="E160" i="1" l="1"/>
  <c r="D160" i="1"/>
  <c r="C161" i="1"/>
  <c r="F161" i="1" s="1"/>
  <c r="D161" i="1" l="1"/>
  <c r="E161" i="1"/>
  <c r="C162" i="1"/>
  <c r="F162" i="1" s="1"/>
  <c r="E162" i="1" l="1"/>
  <c r="C163" i="1"/>
  <c r="F163" i="1" s="1"/>
  <c r="D162" i="1"/>
  <c r="D163" i="1" l="1"/>
  <c r="E163" i="1"/>
  <c r="C164" i="1"/>
  <c r="F164" i="1" s="1"/>
  <c r="E164" i="1" l="1"/>
  <c r="D164" i="1"/>
  <c r="C165" i="1"/>
  <c r="F165" i="1" s="1"/>
  <c r="E165" i="1" l="1"/>
  <c r="D165" i="1"/>
  <c r="C168" i="1"/>
  <c r="F168" i="1" s="1"/>
  <c r="B168" i="1" l="1"/>
  <c r="D168" i="1"/>
  <c r="E168" i="1"/>
  <c r="C169" i="1"/>
  <c r="F169" i="1" s="1"/>
  <c r="D169" i="1" l="1"/>
  <c r="C170" i="1"/>
  <c r="F170" i="1" s="1"/>
  <c r="E169" i="1"/>
  <c r="E170" i="1" l="1"/>
  <c r="D170" i="1"/>
  <c r="C171" i="1"/>
  <c r="F171" i="1" s="1"/>
  <c r="D171" i="1" l="1"/>
  <c r="E171" i="1"/>
  <c r="C172" i="1"/>
  <c r="F172" i="1" s="1"/>
  <c r="E172" i="1" l="1"/>
  <c r="D172" i="1"/>
  <c r="C173" i="1"/>
  <c r="F173" i="1" s="1"/>
  <c r="E173" i="1" l="1"/>
  <c r="D173" i="1"/>
  <c r="C174" i="1"/>
  <c r="F174" i="1" s="1"/>
  <c r="E174" i="1" l="1"/>
  <c r="D174" i="1"/>
  <c r="C175" i="1"/>
  <c r="F175" i="1" s="1"/>
  <c r="D175" i="1" l="1"/>
  <c r="E175" i="1"/>
  <c r="C176" i="1"/>
  <c r="F176" i="1" s="1"/>
  <c r="D176" i="1" l="1"/>
  <c r="C177" i="1"/>
  <c r="F177" i="1" s="1"/>
  <c r="E176" i="1"/>
  <c r="D177" i="1" l="1"/>
  <c r="E177" i="1"/>
  <c r="C178" i="1"/>
  <c r="F178" i="1" s="1"/>
  <c r="E178" i="1" l="1"/>
  <c r="D178" i="1"/>
  <c r="C179" i="1"/>
  <c r="F179" i="1" s="1"/>
  <c r="E179" i="1" l="1"/>
  <c r="D179" i="1"/>
  <c r="C180" i="1"/>
  <c r="F180" i="1" s="1"/>
  <c r="D180" i="1" l="1"/>
  <c r="E180" i="1"/>
  <c r="C181" i="1"/>
  <c r="F181" i="1" s="1"/>
  <c r="D181" i="1" l="1"/>
  <c r="E181" i="1"/>
  <c r="C182" i="1"/>
  <c r="F182" i="1" s="1"/>
  <c r="E182" i="1" l="1"/>
  <c r="D182" i="1"/>
  <c r="C183" i="1"/>
  <c r="F183" i="1" s="1"/>
  <c r="D183" i="1" l="1"/>
  <c r="E183" i="1"/>
  <c r="C184" i="1"/>
  <c r="F184" i="1" s="1"/>
  <c r="D184" i="1" l="1"/>
  <c r="C185" i="1"/>
  <c r="F185" i="1" s="1"/>
  <c r="E184" i="1"/>
  <c r="E185" i="1" l="1"/>
  <c r="C186" i="1"/>
  <c r="F186" i="1" s="1"/>
  <c r="D185" i="1"/>
  <c r="D186" i="1" l="1"/>
  <c r="E186" i="1"/>
  <c r="C187" i="1"/>
  <c r="F187" i="1" s="1"/>
  <c r="E187" i="1" l="1"/>
  <c r="D187" i="1"/>
  <c r="C188" i="1"/>
  <c r="F188" i="1" s="1"/>
  <c r="D188" i="1" l="1"/>
  <c r="E188" i="1"/>
  <c r="C189" i="1"/>
  <c r="F189" i="1" s="1"/>
  <c r="E189" i="1" l="1"/>
  <c r="D189" i="1"/>
  <c r="C190" i="1"/>
  <c r="F190" i="1" s="1"/>
  <c r="D190" i="1" l="1"/>
  <c r="C191" i="1"/>
  <c r="F191" i="1" s="1"/>
  <c r="E190" i="1"/>
  <c r="E191" i="1" l="1"/>
  <c r="D191" i="1"/>
  <c r="C192" i="1"/>
  <c r="F192" i="1" s="1"/>
  <c r="D192" i="1" l="1"/>
  <c r="C193" i="1"/>
  <c r="F193" i="1" s="1"/>
  <c r="E192" i="1"/>
  <c r="D193" i="1" l="1"/>
  <c r="E193" i="1"/>
  <c r="C194" i="1"/>
  <c r="F194" i="1" s="1"/>
  <c r="D194" i="1" l="1"/>
  <c r="E194" i="1"/>
  <c r="C195" i="1"/>
  <c r="F195" i="1" s="1"/>
  <c r="D195" i="1" l="1"/>
  <c r="E195" i="1"/>
  <c r="C196" i="1"/>
  <c r="F196" i="1" s="1"/>
  <c r="D196" i="1" l="1"/>
  <c r="E196" i="1"/>
  <c r="C197" i="1"/>
  <c r="F197" i="1" s="1"/>
  <c r="D197" i="1" l="1"/>
  <c r="C200" i="1"/>
  <c r="F200" i="1" s="1"/>
  <c r="E197" i="1"/>
  <c r="D200" i="1" l="1"/>
  <c r="E200" i="1"/>
  <c r="B200" i="1"/>
  <c r="C201" i="1"/>
  <c r="F201" i="1" s="1"/>
  <c r="E201" i="1" l="1"/>
  <c r="D201" i="1"/>
  <c r="C202" i="1"/>
  <c r="F202" i="1" s="1"/>
  <c r="E202" i="1" l="1"/>
  <c r="C203" i="1"/>
  <c r="F203" i="1" s="1"/>
  <c r="D202" i="1"/>
  <c r="C204" i="1" l="1"/>
  <c r="F204" i="1" s="1"/>
  <c r="E203" i="1"/>
  <c r="D203" i="1"/>
  <c r="D204" i="1" l="1"/>
  <c r="E204" i="1"/>
  <c r="C205" i="1"/>
  <c r="F205" i="1" s="1"/>
  <c r="E205" i="1" l="1"/>
  <c r="D205" i="1"/>
  <c r="C206" i="1"/>
  <c r="F206" i="1" s="1"/>
  <c r="E206" i="1" l="1"/>
  <c r="D206" i="1"/>
  <c r="C207" i="1"/>
  <c r="F207" i="1" s="1"/>
  <c r="E207" i="1" l="1"/>
  <c r="D207" i="1"/>
  <c r="C208" i="1"/>
  <c r="F208" i="1" s="1"/>
  <c r="E208" i="1" l="1"/>
  <c r="D208" i="1"/>
  <c r="C209" i="1"/>
  <c r="F209" i="1" s="1"/>
  <c r="E209" i="1" l="1"/>
  <c r="D209" i="1"/>
  <c r="C210" i="1"/>
  <c r="F210" i="1" s="1"/>
  <c r="D210" i="1" l="1"/>
  <c r="E210" i="1"/>
  <c r="C211" i="1"/>
  <c r="F211" i="1" s="1"/>
  <c r="E211" i="1" l="1"/>
  <c r="D211" i="1"/>
  <c r="C212" i="1"/>
  <c r="F212" i="1" s="1"/>
  <c r="D212" i="1" l="1"/>
  <c r="E212" i="1"/>
  <c r="C213" i="1"/>
  <c r="F213" i="1" s="1"/>
  <c r="E213" i="1" l="1"/>
  <c r="D213" i="1"/>
  <c r="C214" i="1"/>
  <c r="F214" i="1" s="1"/>
  <c r="E214" i="1" l="1"/>
  <c r="D214" i="1"/>
  <c r="C215" i="1"/>
  <c r="F215" i="1" s="1"/>
  <c r="D215" i="1" l="1"/>
  <c r="E215" i="1"/>
  <c r="C216" i="1"/>
  <c r="F216" i="1" s="1"/>
  <c r="E216" i="1" l="1"/>
  <c r="D216" i="1"/>
  <c r="C217" i="1"/>
  <c r="F217" i="1" s="1"/>
  <c r="E217" i="1" l="1"/>
  <c r="D217" i="1"/>
  <c r="C218" i="1"/>
  <c r="F218" i="1" s="1"/>
  <c r="C219" i="1" l="1"/>
  <c r="F219" i="1" s="1"/>
  <c r="E218" i="1"/>
  <c r="D218" i="1"/>
  <c r="D219" i="1" l="1"/>
  <c r="C220" i="1"/>
  <c r="F220" i="1" s="1"/>
  <c r="E219" i="1"/>
  <c r="D220" i="1" l="1"/>
  <c r="C221" i="1"/>
  <c r="F221" i="1" s="1"/>
  <c r="E220" i="1"/>
  <c r="E221" i="1" l="1"/>
  <c r="D221" i="1"/>
  <c r="C222" i="1"/>
  <c r="F222" i="1" s="1"/>
  <c r="D222" i="1" l="1"/>
  <c r="E222" i="1"/>
  <c r="C223" i="1"/>
  <c r="F223" i="1" s="1"/>
  <c r="E223" i="1" l="1"/>
  <c r="D223" i="1"/>
  <c r="C224" i="1"/>
  <c r="F224" i="1" s="1"/>
  <c r="E224" i="1" l="1"/>
  <c r="C225" i="1"/>
  <c r="F225" i="1" s="1"/>
  <c r="D224" i="1"/>
  <c r="E225" i="1" l="1"/>
  <c r="D225" i="1"/>
  <c r="C226" i="1"/>
  <c r="F226" i="1" s="1"/>
  <c r="E226" i="1" l="1"/>
  <c r="D226" i="1"/>
  <c r="C227" i="1"/>
  <c r="F227" i="1" s="1"/>
  <c r="D227" i="1" l="1"/>
  <c r="E227" i="1"/>
  <c r="C228" i="1"/>
  <c r="F228" i="1" s="1"/>
  <c r="E228" i="1" l="1"/>
  <c r="D228" i="1"/>
  <c r="C229" i="1"/>
  <c r="F229" i="1" s="1"/>
  <c r="E229" i="1" l="1"/>
  <c r="D229" i="1"/>
  <c r="C230" i="1"/>
  <c r="F230" i="1" s="1"/>
  <c r="E230" i="1" l="1"/>
  <c r="D230" i="1"/>
  <c r="C233" i="1"/>
  <c r="F233" i="1" s="1"/>
  <c r="D233" i="1" l="1"/>
  <c r="E233" i="1"/>
  <c r="B233" i="1"/>
  <c r="C234" i="1"/>
  <c r="F234" i="1" s="1"/>
  <c r="D234" i="1" l="1"/>
  <c r="E234" i="1"/>
  <c r="C235" i="1"/>
  <c r="F235" i="1" s="1"/>
  <c r="D235" i="1" l="1"/>
  <c r="E235" i="1"/>
  <c r="C236" i="1"/>
  <c r="F236" i="1" s="1"/>
  <c r="E236" i="1" l="1"/>
  <c r="D236" i="1"/>
  <c r="C237" i="1"/>
  <c r="F237" i="1" s="1"/>
  <c r="E237" i="1" l="1"/>
  <c r="C238" i="1"/>
  <c r="F238" i="1" s="1"/>
  <c r="D237" i="1"/>
  <c r="E238" i="1" l="1"/>
  <c r="D238" i="1"/>
  <c r="C239" i="1"/>
  <c r="F239" i="1" s="1"/>
  <c r="D239" i="1" l="1"/>
  <c r="E239" i="1"/>
  <c r="C240" i="1"/>
  <c r="F240" i="1" s="1"/>
  <c r="D240" i="1" l="1"/>
  <c r="C241" i="1"/>
  <c r="F241" i="1" s="1"/>
  <c r="E240" i="1"/>
  <c r="E241" i="1" l="1"/>
  <c r="D241" i="1"/>
  <c r="C242" i="1"/>
  <c r="F242" i="1" s="1"/>
  <c r="D242" i="1" l="1"/>
  <c r="E242" i="1"/>
  <c r="C243" i="1"/>
  <c r="F243" i="1" s="1"/>
  <c r="E243" i="1" l="1"/>
  <c r="C244" i="1"/>
  <c r="F244" i="1" s="1"/>
  <c r="D243" i="1"/>
  <c r="C245" i="1" l="1"/>
  <c r="F245" i="1" s="1"/>
  <c r="E244" i="1"/>
  <c r="D244" i="1"/>
  <c r="D245" i="1" l="1"/>
  <c r="E245" i="1"/>
  <c r="C246" i="1"/>
  <c r="F246" i="1" s="1"/>
  <c r="D246" i="1" l="1"/>
  <c r="E246" i="1"/>
  <c r="C247" i="1"/>
  <c r="F247" i="1" s="1"/>
  <c r="E247" i="1" l="1"/>
  <c r="D247" i="1"/>
  <c r="C248" i="1"/>
  <c r="F248" i="1" s="1"/>
  <c r="E248" i="1" l="1"/>
  <c r="D248" i="1"/>
  <c r="C249" i="1"/>
  <c r="F249" i="1" s="1"/>
  <c r="D249" i="1" l="1"/>
  <c r="E249" i="1"/>
  <c r="C250" i="1"/>
  <c r="F250" i="1" s="1"/>
  <c r="E250" i="1" l="1"/>
  <c r="D250" i="1"/>
  <c r="C251" i="1"/>
  <c r="F251" i="1" s="1"/>
  <c r="D251" i="1" l="1"/>
  <c r="E251" i="1"/>
  <c r="C252" i="1"/>
  <c r="F252" i="1" s="1"/>
  <c r="C253" i="1" l="1"/>
  <c r="F253" i="1" s="1"/>
  <c r="D252" i="1"/>
  <c r="E252" i="1"/>
  <c r="D253" i="1" l="1"/>
  <c r="E253" i="1"/>
  <c r="C254" i="1"/>
  <c r="F254" i="1" s="1"/>
  <c r="D254" i="1" l="1"/>
  <c r="E254" i="1"/>
  <c r="C255" i="1"/>
  <c r="F255" i="1" s="1"/>
  <c r="E255" i="1" l="1"/>
  <c r="D255" i="1"/>
  <c r="C256" i="1"/>
  <c r="F256" i="1" l="1"/>
  <c r="D256" i="1"/>
  <c r="E256" i="1"/>
  <c r="C257" i="1"/>
  <c r="F257" i="1" s="1"/>
  <c r="D257" i="1" l="1"/>
  <c r="E257" i="1"/>
  <c r="C258" i="1"/>
  <c r="F258" i="1" s="1"/>
  <c r="D258" i="1" l="1"/>
  <c r="E258" i="1"/>
  <c r="C259" i="1"/>
  <c r="F259" i="1" s="1"/>
  <c r="E259" i="1" l="1"/>
  <c r="C260" i="1"/>
  <c r="F260" i="1" s="1"/>
  <c r="D259" i="1"/>
  <c r="D260" i="1" l="1"/>
  <c r="C261" i="1"/>
  <c r="F261" i="1" s="1"/>
  <c r="E260" i="1"/>
  <c r="E261" i="1" l="1"/>
  <c r="D261" i="1"/>
  <c r="C262" i="1"/>
  <c r="F262" i="1" s="1"/>
  <c r="D262" i="1" l="1"/>
  <c r="E262" i="1"/>
  <c r="C263" i="1"/>
  <c r="F263" i="1" s="1"/>
  <c r="D263" i="1" l="1"/>
  <c r="E263" i="1"/>
  <c r="C266" i="1"/>
  <c r="F266" i="1" s="1"/>
  <c r="B266" i="1" l="1"/>
  <c r="D266" i="1"/>
  <c r="C267" i="1"/>
  <c r="F267" i="1" s="1"/>
  <c r="E266" i="1"/>
  <c r="E267" i="1" l="1"/>
  <c r="C268" i="1"/>
  <c r="F268" i="1" s="1"/>
  <c r="D267" i="1"/>
  <c r="D268" i="1" l="1"/>
  <c r="E268" i="1"/>
  <c r="C269" i="1"/>
  <c r="F269" i="1" s="1"/>
  <c r="D269" i="1" l="1"/>
  <c r="E269" i="1"/>
  <c r="C270" i="1"/>
  <c r="F270" i="1" s="1"/>
  <c r="E270" i="1" l="1"/>
  <c r="D270" i="1"/>
  <c r="C271" i="1"/>
  <c r="F271" i="1" s="1"/>
  <c r="D271" i="1" l="1"/>
  <c r="C272" i="1"/>
  <c r="F272" i="1" s="1"/>
  <c r="E271" i="1"/>
  <c r="E272" i="1" l="1"/>
  <c r="C273" i="1"/>
  <c r="F273" i="1" s="1"/>
  <c r="D272" i="1"/>
  <c r="E273" i="1" l="1"/>
  <c r="D273" i="1"/>
  <c r="C274" i="1"/>
  <c r="F274" i="1" s="1"/>
  <c r="D274" i="1" l="1"/>
  <c r="E274" i="1"/>
  <c r="C275" i="1"/>
  <c r="F275" i="1" s="1"/>
  <c r="D275" i="1" l="1"/>
  <c r="E275" i="1"/>
  <c r="C276" i="1"/>
  <c r="F276" i="1" s="1"/>
  <c r="D276" i="1" l="1"/>
  <c r="C277" i="1"/>
  <c r="F277" i="1" s="1"/>
  <c r="E276" i="1"/>
  <c r="D277" i="1" l="1"/>
  <c r="E277" i="1"/>
  <c r="C278" i="1"/>
  <c r="F278" i="1" s="1"/>
  <c r="E278" i="1" l="1"/>
  <c r="D278" i="1"/>
  <c r="C279" i="1"/>
  <c r="F279" i="1" s="1"/>
  <c r="D279" i="1" l="1"/>
  <c r="E279" i="1"/>
  <c r="C280" i="1"/>
  <c r="F280" i="1" s="1"/>
  <c r="D280" i="1" l="1"/>
  <c r="E280" i="1"/>
  <c r="C281" i="1"/>
  <c r="F281" i="1" s="1"/>
  <c r="E281" i="1" l="1"/>
  <c r="C282" i="1"/>
  <c r="F282" i="1" s="1"/>
  <c r="D281" i="1"/>
  <c r="D282" i="1" l="1"/>
  <c r="E282" i="1"/>
  <c r="C283" i="1"/>
  <c r="F283" i="1" s="1"/>
  <c r="D283" i="1" l="1"/>
  <c r="C284" i="1"/>
  <c r="F284" i="1" s="1"/>
  <c r="E283" i="1"/>
  <c r="D284" i="1" l="1"/>
  <c r="E284" i="1"/>
  <c r="C285" i="1"/>
  <c r="F285" i="1" s="1"/>
  <c r="D285" i="1" l="1"/>
  <c r="E285" i="1"/>
  <c r="C286" i="1"/>
  <c r="F286" i="1" s="1"/>
  <c r="E286" i="1" l="1"/>
  <c r="D286" i="1"/>
  <c r="C287" i="1"/>
  <c r="F287" i="1" s="1"/>
  <c r="E287" i="1" l="1"/>
  <c r="C288" i="1"/>
  <c r="F288" i="1" s="1"/>
  <c r="D287" i="1"/>
  <c r="E288" i="1" l="1"/>
  <c r="D288" i="1"/>
  <c r="C289" i="1"/>
  <c r="F289" i="1" s="1"/>
  <c r="D289" i="1" l="1"/>
  <c r="E289" i="1"/>
  <c r="C290" i="1"/>
  <c r="F290" i="1" s="1"/>
  <c r="D290" i="1" l="1"/>
  <c r="E290" i="1"/>
  <c r="C291" i="1"/>
  <c r="F291" i="1" s="1"/>
  <c r="D291" i="1" l="1"/>
  <c r="E291" i="1"/>
  <c r="C292" i="1"/>
  <c r="F292" i="1" s="1"/>
  <c r="D292" i="1" l="1"/>
  <c r="E292" i="1"/>
  <c r="C293" i="1"/>
  <c r="F293" i="1" s="1"/>
  <c r="D293" i="1" l="1"/>
  <c r="C294" i="1"/>
  <c r="F294" i="1" s="1"/>
  <c r="E293" i="1"/>
  <c r="E294" i="1" l="1"/>
  <c r="C295" i="1"/>
  <c r="F295" i="1" s="1"/>
  <c r="D294" i="1"/>
  <c r="D295" i="1" l="1"/>
  <c r="E295" i="1"/>
  <c r="C298" i="1"/>
  <c r="F298" i="1" s="1"/>
  <c r="B298" i="1" l="1"/>
  <c r="E298" i="1"/>
  <c r="D298" i="1"/>
  <c r="C299" i="1"/>
  <c r="F299" i="1" s="1"/>
  <c r="D299" i="1" l="1"/>
  <c r="E299" i="1"/>
  <c r="C300" i="1"/>
  <c r="F300" i="1" s="1"/>
  <c r="D300" i="1" l="1"/>
  <c r="E300" i="1"/>
  <c r="C301" i="1"/>
  <c r="F301" i="1" s="1"/>
  <c r="D301" i="1" l="1"/>
  <c r="C302" i="1"/>
  <c r="F302" i="1" s="1"/>
  <c r="E301" i="1"/>
  <c r="E302" i="1" l="1"/>
  <c r="D302" i="1"/>
  <c r="C303" i="1"/>
  <c r="F303" i="1" s="1"/>
  <c r="D303" i="1" l="1"/>
  <c r="E303" i="1"/>
  <c r="C304" i="1"/>
  <c r="F304" i="1" s="1"/>
  <c r="E304" i="1" l="1"/>
  <c r="D304" i="1"/>
  <c r="C305" i="1"/>
  <c r="F305" i="1" s="1"/>
  <c r="E305" i="1" l="1"/>
  <c r="D305" i="1"/>
  <c r="C306" i="1"/>
  <c r="F306" i="1" s="1"/>
  <c r="E306" i="1" l="1"/>
  <c r="D306" i="1"/>
  <c r="C307" i="1"/>
  <c r="F307" i="1" s="1"/>
  <c r="D307" i="1" l="1"/>
  <c r="E307" i="1"/>
  <c r="C308" i="1"/>
  <c r="F308" i="1" s="1"/>
  <c r="E308" i="1" l="1"/>
  <c r="D308" i="1"/>
  <c r="C309" i="1"/>
  <c r="F309" i="1" s="1"/>
  <c r="D309" i="1" l="1"/>
  <c r="E309" i="1"/>
  <c r="C310" i="1"/>
  <c r="F310" i="1" s="1"/>
  <c r="D310" i="1" l="1"/>
  <c r="C311" i="1"/>
  <c r="F311" i="1" s="1"/>
  <c r="E310" i="1"/>
  <c r="E311" i="1" l="1"/>
  <c r="D311" i="1"/>
  <c r="C312" i="1"/>
  <c r="F312" i="1" s="1"/>
  <c r="C313" i="1" l="1"/>
  <c r="F313" i="1" s="1"/>
  <c r="E312" i="1"/>
  <c r="D312" i="1"/>
  <c r="E313" i="1" l="1"/>
  <c r="D313" i="1"/>
  <c r="C314" i="1"/>
  <c r="F314" i="1" s="1"/>
  <c r="D314" i="1" l="1"/>
  <c r="E314" i="1"/>
  <c r="C315" i="1"/>
  <c r="F315" i="1" s="1"/>
  <c r="D315" i="1" l="1"/>
  <c r="E315" i="1"/>
  <c r="C316" i="1"/>
  <c r="F316" i="1" s="1"/>
  <c r="E316" i="1" l="1"/>
  <c r="D316" i="1"/>
  <c r="C317" i="1"/>
  <c r="F317" i="1" s="1"/>
  <c r="E317" i="1" l="1"/>
  <c r="D317" i="1"/>
  <c r="C318" i="1"/>
  <c r="F318" i="1" s="1"/>
  <c r="D318" i="1" l="1"/>
  <c r="C319" i="1"/>
  <c r="F319" i="1" s="1"/>
  <c r="E318" i="1"/>
  <c r="C320" i="1" l="1"/>
  <c r="F320" i="1" s="1"/>
  <c r="D319" i="1"/>
  <c r="E319" i="1"/>
  <c r="D320" i="1" l="1"/>
  <c r="E320" i="1"/>
  <c r="C321" i="1"/>
  <c r="F321" i="1" s="1"/>
  <c r="D321" i="1" l="1"/>
  <c r="C322" i="1"/>
  <c r="F322" i="1" s="1"/>
  <c r="E321" i="1"/>
  <c r="E322" i="1" l="1"/>
  <c r="D322" i="1"/>
  <c r="C323" i="1"/>
  <c r="F323" i="1" s="1"/>
  <c r="D323" i="1" l="1"/>
  <c r="E323" i="1"/>
  <c r="C324" i="1"/>
  <c r="F324" i="1" s="1"/>
  <c r="D324" i="1" l="1"/>
  <c r="C325" i="1"/>
  <c r="F325" i="1" s="1"/>
  <c r="E324" i="1"/>
  <c r="E325" i="1" l="1"/>
  <c r="C326" i="1"/>
  <c r="F326" i="1" s="1"/>
  <c r="D325" i="1"/>
  <c r="E326" i="1" l="1"/>
  <c r="C327" i="1"/>
  <c r="F327" i="1" s="1"/>
  <c r="D326" i="1"/>
  <c r="E327" i="1" l="1"/>
  <c r="D327" i="1"/>
  <c r="C328" i="1"/>
  <c r="F328" i="1" s="1"/>
  <c r="D328" i="1" l="1"/>
  <c r="C331" i="1"/>
  <c r="F331" i="1" s="1"/>
  <c r="E328" i="1"/>
  <c r="E331" i="1" l="1"/>
  <c r="B331" i="1"/>
  <c r="D331" i="1"/>
  <c r="C332" i="1"/>
  <c r="F332" i="1" s="1"/>
  <c r="E332" i="1" l="1"/>
  <c r="D332" i="1"/>
  <c r="C333" i="1"/>
  <c r="F333" i="1" s="1"/>
  <c r="D333" i="1" l="1"/>
  <c r="E333" i="1"/>
  <c r="C334" i="1"/>
  <c r="F334" i="1" s="1"/>
  <c r="E334" i="1" l="1"/>
  <c r="D334" i="1"/>
  <c r="C335" i="1"/>
  <c r="F335" i="1" s="1"/>
  <c r="D335" i="1" l="1"/>
  <c r="E335" i="1"/>
  <c r="C336" i="1"/>
  <c r="F336" i="1" s="1"/>
  <c r="D336" i="1" l="1"/>
  <c r="E336" i="1"/>
  <c r="C337" i="1"/>
  <c r="F337" i="1" s="1"/>
  <c r="D337" i="1" l="1"/>
  <c r="E337" i="1"/>
  <c r="C338" i="1"/>
  <c r="F338" i="1" s="1"/>
  <c r="D338" i="1" l="1"/>
  <c r="E338" i="1"/>
  <c r="C339" i="1"/>
  <c r="F339" i="1" s="1"/>
  <c r="C340" i="1" l="1"/>
  <c r="F340" i="1" s="1"/>
  <c r="D339" i="1"/>
  <c r="E339" i="1"/>
  <c r="C341" i="1" l="1"/>
  <c r="F341" i="1" s="1"/>
  <c r="E340" i="1"/>
  <c r="D340" i="1"/>
  <c r="E341" i="1" l="1"/>
  <c r="D341" i="1"/>
  <c r="C342" i="1"/>
  <c r="F342" i="1" s="1"/>
  <c r="D342" i="1" l="1"/>
  <c r="C343" i="1"/>
  <c r="F343" i="1" s="1"/>
  <c r="E342" i="1"/>
  <c r="D343" i="1" l="1"/>
  <c r="E343" i="1"/>
  <c r="C344" i="1"/>
  <c r="F344" i="1" s="1"/>
  <c r="D344" i="1" l="1"/>
  <c r="E344" i="1"/>
  <c r="C345" i="1"/>
  <c r="F345" i="1" s="1"/>
  <c r="D345" i="1" l="1"/>
  <c r="C346" i="1"/>
  <c r="F346" i="1" s="1"/>
  <c r="E345" i="1"/>
  <c r="D346" i="1" l="1"/>
  <c r="E346" i="1"/>
  <c r="C347" i="1"/>
  <c r="F347" i="1" s="1"/>
  <c r="E347" i="1" l="1"/>
  <c r="D347" i="1"/>
  <c r="C348" i="1"/>
  <c r="F348" i="1" s="1"/>
  <c r="C349" i="1" l="1"/>
  <c r="F349" i="1" s="1"/>
  <c r="D348" i="1"/>
  <c r="E348" i="1"/>
  <c r="D349" i="1" l="1"/>
  <c r="E349" i="1"/>
  <c r="C350" i="1"/>
  <c r="F350" i="1" s="1"/>
  <c r="D350" i="1" l="1"/>
  <c r="E350" i="1"/>
  <c r="C351" i="1"/>
  <c r="F351" i="1" s="1"/>
  <c r="D351" i="1" l="1"/>
  <c r="C352" i="1"/>
  <c r="F352" i="1" s="1"/>
  <c r="E351" i="1"/>
  <c r="D352" i="1" l="1"/>
  <c r="C353" i="1"/>
  <c r="F353" i="1" s="1"/>
  <c r="E352" i="1"/>
  <c r="E353" i="1" l="1"/>
  <c r="D353" i="1"/>
  <c r="C354" i="1"/>
  <c r="F354" i="1" s="1"/>
  <c r="E354" i="1" l="1"/>
  <c r="C355" i="1"/>
  <c r="F355" i="1" s="1"/>
  <c r="D354" i="1"/>
  <c r="E355" i="1" l="1"/>
  <c r="D355" i="1"/>
  <c r="C356" i="1"/>
  <c r="F356" i="1" s="1"/>
  <c r="D356" i="1" l="1"/>
  <c r="C357" i="1"/>
  <c r="F357" i="1" s="1"/>
  <c r="E356" i="1"/>
  <c r="E357" i="1" l="1"/>
  <c r="D357" i="1"/>
  <c r="C358" i="1"/>
  <c r="F358" i="1" s="1"/>
  <c r="D358" i="1" l="1"/>
  <c r="E358" i="1"/>
  <c r="C359" i="1"/>
  <c r="F359" i="1" s="1"/>
  <c r="E359" i="1" l="1"/>
  <c r="D359" i="1"/>
  <c r="C360" i="1"/>
  <c r="F360" i="1" s="1"/>
  <c r="D360" i="1" l="1"/>
  <c r="E360" i="1"/>
  <c r="C363" i="1"/>
  <c r="F363" i="1" s="1"/>
  <c r="D363" i="1" l="1"/>
  <c r="B363" i="1"/>
  <c r="E363" i="1"/>
  <c r="C364" i="1"/>
  <c r="F364" i="1" s="1"/>
  <c r="D364" i="1" l="1"/>
  <c r="C365" i="1"/>
  <c r="F365" i="1" s="1"/>
  <c r="E364" i="1"/>
  <c r="E365" i="1" l="1"/>
  <c r="C366" i="1"/>
  <c r="F366" i="1" s="1"/>
  <c r="D365" i="1"/>
  <c r="D366" i="1" l="1"/>
  <c r="C367" i="1"/>
  <c r="F367" i="1" s="1"/>
  <c r="E366" i="1"/>
  <c r="E367" i="1" l="1"/>
  <c r="D367" i="1"/>
  <c r="C368" i="1"/>
  <c r="F368" i="1" s="1"/>
  <c r="D368" i="1" l="1"/>
  <c r="C369" i="1"/>
  <c r="F369" i="1" s="1"/>
  <c r="E368" i="1"/>
  <c r="E369" i="1" l="1"/>
  <c r="D369" i="1"/>
  <c r="C370" i="1"/>
  <c r="F370" i="1" s="1"/>
  <c r="C371" i="1" l="1"/>
  <c r="F371" i="1" s="1"/>
  <c r="E370" i="1"/>
  <c r="D370" i="1"/>
  <c r="D371" i="1" l="1"/>
  <c r="E371" i="1"/>
  <c r="C372" i="1"/>
  <c r="F372" i="1" s="1"/>
  <c r="D372" i="1" l="1"/>
  <c r="E372" i="1"/>
  <c r="C373" i="1"/>
  <c r="F373" i="1" s="1"/>
  <c r="D373" i="1" l="1"/>
  <c r="E373" i="1"/>
  <c r="C374" i="1"/>
  <c r="F374" i="1" s="1"/>
  <c r="E374" i="1" l="1"/>
  <c r="C375" i="1"/>
  <c r="F375" i="1" s="1"/>
  <c r="D374" i="1"/>
  <c r="E375" i="1" l="1"/>
  <c r="D375" i="1"/>
  <c r="C376" i="1"/>
  <c r="F376" i="1" s="1"/>
  <c r="D376" i="1" l="1"/>
  <c r="E376" i="1"/>
  <c r="C377" i="1"/>
  <c r="F377" i="1" s="1"/>
  <c r="D377" i="1" l="1"/>
  <c r="E377" i="1"/>
  <c r="C378" i="1"/>
  <c r="F378" i="1" s="1"/>
  <c r="E378" i="1" l="1"/>
  <c r="D378" i="1"/>
  <c r="C379" i="1"/>
  <c r="F379" i="1" s="1"/>
  <c r="E379" i="1" l="1"/>
  <c r="D379" i="1"/>
  <c r="C380" i="1"/>
  <c r="F380" i="1" s="1"/>
  <c r="E380" i="1" l="1"/>
  <c r="D380" i="1"/>
  <c r="C381" i="1"/>
  <c r="F381" i="1" s="1"/>
  <c r="E381" i="1" l="1"/>
  <c r="C382" i="1"/>
  <c r="F382" i="1" s="1"/>
  <c r="D381" i="1"/>
  <c r="D382" i="1" l="1"/>
  <c r="C383" i="1"/>
  <c r="F383" i="1" s="1"/>
  <c r="E382" i="1"/>
  <c r="E383" i="1" l="1"/>
  <c r="D383" i="1"/>
  <c r="C384" i="1"/>
  <c r="K3" i="1" s="1"/>
  <c r="F384" i="1" l="1"/>
  <c r="C385" i="1"/>
  <c r="F385" i="1" s="1"/>
  <c r="D384" i="1"/>
  <c r="E384" i="1"/>
  <c r="E385" i="1" l="1"/>
  <c r="C386" i="1"/>
  <c r="F386" i="1" s="1"/>
  <c r="D385" i="1"/>
  <c r="D386" i="1" l="1"/>
  <c r="C387" i="1"/>
  <c r="F387" i="1" s="1"/>
  <c r="E386" i="1"/>
  <c r="E387" i="1" l="1"/>
  <c r="D387" i="1"/>
  <c r="C388" i="1"/>
  <c r="F388" i="1" s="1"/>
  <c r="E388" i="1" l="1"/>
  <c r="D388" i="1"/>
  <c r="C389" i="1"/>
  <c r="F389" i="1" s="1"/>
  <c r="E389" i="1" l="1"/>
  <c r="C390" i="1"/>
  <c r="F390" i="1" s="1"/>
  <c r="D389" i="1"/>
  <c r="E390" i="1" l="1"/>
  <c r="C391" i="1"/>
  <c r="F391" i="1" s="1"/>
  <c r="D390" i="1"/>
  <c r="D391" i="1" l="1"/>
  <c r="C392" i="1"/>
  <c r="F392" i="1" s="1"/>
  <c r="E391" i="1"/>
  <c r="E392" i="1" l="1"/>
  <c r="D392" i="1"/>
  <c r="C393" i="1"/>
  <c r="F393" i="1" s="1"/>
  <c r="D393" i="1" l="1"/>
  <c r="E393" i="1"/>
</calcChain>
</file>

<file path=xl/comments1.xml><?xml version="1.0" encoding="utf-8"?>
<comments xmlns="http://schemas.openxmlformats.org/spreadsheetml/2006/main">
  <authors>
    <author>TM</author>
  </authors>
  <commentList>
    <comment ref="C2" authorId="0" shapeId="0">
      <text>
        <r>
          <rPr>
            <sz val="9"/>
            <color indexed="81"/>
            <rFont val="Segoe UI"/>
            <family val="2"/>
          </rPr>
          <t>Gib hier das Projekt ein für welches der Planer ist</t>
        </r>
      </text>
    </comment>
    <comment ref="C3" authorId="0" shapeId="0">
      <text>
        <r>
          <rPr>
            <sz val="9"/>
            <color indexed="81"/>
            <rFont val="Segoe UI"/>
            <family val="2"/>
          </rPr>
          <t>Gib hier das Kalenderjahr ein für welches der Redaktionsplaner gedacht ist, z.B. 2017.
Zu beachten: Wenn ein neues Jahr eingegeben wird, werden die Einträge nicht automatisch gelöscht, d.h. alle Einträge eines Monats müssen manuell gelöscht werden. Bitte nicht die Spalten C bis F löschen, sondern nur G bis F und dort auch nur die Zeilen mit einem Datum davor (Monat für Monat).</t>
        </r>
      </text>
    </comment>
    <comment ref="K3" authorId="0" shapeId="0">
      <text>
        <r>
          <rPr>
            <sz val="9"/>
            <color indexed="81"/>
            <rFont val="Segoe UI"/>
            <family val="2"/>
          </rPr>
          <t>Springt auf das heutige Datum 
Aber nur, wenn das heutige Datum in den Monaten Januar bis Dezember vorkommt, d.h. das Kalenderjahr muss das aktuelle sein.</t>
        </r>
      </text>
    </comment>
    <comment ref="F4" authorId="0" shapeId="0">
      <text>
        <r>
          <rPr>
            <sz val="9"/>
            <color indexed="81"/>
            <rFont val="Segoe UI"/>
            <family val="2"/>
          </rPr>
          <t>Feiertage werden aus Tabellenblatt "Einstellungen" übernommen</t>
        </r>
      </text>
    </comment>
    <comment ref="G4" authorId="0" shapeId="0">
      <text>
        <r>
          <rPr>
            <sz val="9"/>
            <color indexed="81"/>
            <rFont val="Segoe UI"/>
            <family val="2"/>
          </rPr>
          <t>Trage hier den Beitragstitel bzw. die Aufgabe ein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Trage hier den Autor des Beitrages ein</t>
        </r>
      </text>
    </comment>
    <comment ref="I4" authorId="0" shapeId="0">
      <text>
        <r>
          <rPr>
            <sz val="9"/>
            <color indexed="81"/>
            <rFont val="Segoe UI"/>
            <family val="2"/>
          </rPr>
          <t>Trage hier ein, wer den Beitrag vor Veröffentlichung freigeben muss (falls notwendig)</t>
        </r>
      </text>
    </comment>
    <comment ref="J4" authorId="0" shapeId="0">
      <text>
        <r>
          <rPr>
            <sz val="9"/>
            <color indexed="81"/>
            <rFont val="Segoe UI"/>
            <family val="2"/>
          </rPr>
          <t>Hier kann der Status eingegeben werden: Offen (Rot), in Arbeit (Gelb), erledigt (grün)</t>
        </r>
      </text>
    </comment>
    <comment ref="K4" authorId="0" shapeId="0">
      <text>
        <r>
          <rPr>
            <sz val="9"/>
            <color indexed="81"/>
            <rFont val="Segoe UI"/>
            <family val="2"/>
          </rPr>
          <t>Trage hier das Datum der Veröffentlichung ein</t>
        </r>
      </text>
    </comment>
  </commentList>
</comments>
</file>

<file path=xl/sharedStrings.xml><?xml version="1.0" encoding="utf-8"?>
<sst xmlns="http://schemas.openxmlformats.org/spreadsheetml/2006/main" count="105" uniqueCount="87">
  <si>
    <t>Monat</t>
  </si>
  <si>
    <t>Tag</t>
  </si>
  <si>
    <t>Datum</t>
  </si>
  <si>
    <t>KW</t>
  </si>
  <si>
    <t>Feiertag</t>
  </si>
  <si>
    <t>Autor</t>
  </si>
  <si>
    <t>Freigabe</t>
  </si>
  <si>
    <t>Blog</t>
  </si>
  <si>
    <t>Newsletter</t>
  </si>
  <si>
    <t>Xing</t>
  </si>
  <si>
    <t>LinkedIn</t>
  </si>
  <si>
    <t>Facebook</t>
  </si>
  <si>
    <t>Twitter</t>
  </si>
  <si>
    <t>Google+</t>
  </si>
  <si>
    <t>Status</t>
  </si>
  <si>
    <t>Redaktionsplaner</t>
  </si>
  <si>
    <t>Monatsrückblick Dez 16 veröffentlichen</t>
  </si>
  <si>
    <t>01.01.</t>
  </si>
  <si>
    <t>Neujahr</t>
  </si>
  <si>
    <t>YouTube</t>
  </si>
  <si>
    <t>offen</t>
  </si>
  <si>
    <t>erledigt</t>
  </si>
  <si>
    <t>in Arbeit</t>
  </si>
  <si>
    <t>Februar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</si>
  <si>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</si>
  <si>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</si>
  <si>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</si>
  <si>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</si>
  <si>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</si>
  <si>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</si>
  <si>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</si>
  <si>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</si>
  <si>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</si>
  <si>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</si>
  <si>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</si>
  <si>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Statusauswahl</t>
  </si>
  <si>
    <t>www.alle-meine-vorlagen.de</t>
  </si>
  <si>
    <t>Karfreitag</t>
  </si>
  <si>
    <t>Ostersonntag -2</t>
  </si>
  <si>
    <t>Ostersonntag</t>
  </si>
  <si>
    <t>Ostermontag</t>
  </si>
  <si>
    <t>Ostersonntag +1</t>
  </si>
  <si>
    <t>1. Mai/Tag der Arbeit</t>
  </si>
  <si>
    <t>01.05.</t>
  </si>
  <si>
    <t>Ch. Himmelfahrt (Vatertag)</t>
  </si>
  <si>
    <t>Ostersonntag +39</t>
  </si>
  <si>
    <t>Pfingstsonntag</t>
  </si>
  <si>
    <t>Ostersonntag +49</t>
  </si>
  <si>
    <t>Pfingstmontag</t>
  </si>
  <si>
    <t>Ostersonntag +50</t>
  </si>
  <si>
    <t>Tag d. Deut. Einheit</t>
  </si>
  <si>
    <t>03.10.</t>
  </si>
  <si>
    <t>1. Advent</t>
  </si>
  <si>
    <t>2. Advent</t>
  </si>
  <si>
    <t>3. Advent</t>
  </si>
  <si>
    <t>4. Advent</t>
  </si>
  <si>
    <t>1. Weihnachtstag</t>
  </si>
  <si>
    <t>25.12.</t>
  </si>
  <si>
    <t>2. Weihnachtstag</t>
  </si>
  <si>
    <t>26.12.</t>
  </si>
  <si>
    <t>Silvester</t>
  </si>
  <si>
    <t>31.12.</t>
  </si>
  <si>
    <t>Bundeseinheitliche Feiertage in Deutschland</t>
  </si>
  <si>
    <t>Berechnungsregel</t>
  </si>
  <si>
    <t xml:space="preserve"> &lt;-- Ab hier kannst du bis zu 100 deiner spezifischen Feiertage bzw. Termine eingeben</t>
  </si>
  <si>
    <t xml:space="preserve"> &lt;-- Hier sind die bundeseinheitlichen Feiertage aufgeführt. Die grünen Zellen bitte nicht überschreiben</t>
  </si>
  <si>
    <t xml:space="preserve">       Bitte in Spalte "D" das Datum ohne Kalenderjahr eingeben, z.B. "01.01."</t>
  </si>
  <si>
    <t xml:space="preserve">       Bitte in Spalte "C" den Feiertag bzw. den Termin eingeben.</t>
  </si>
  <si>
    <t xml:space="preserve">       Das Datum in Spalte "B" wird automatisch berechnet (hellgrüne Zellen). Hier bitte nichts eintragen (Formel).</t>
  </si>
  <si>
    <t>02.01.</t>
  </si>
  <si>
    <t>Mustertag</t>
  </si>
  <si>
    <t>Beitrag/Aufgabe</t>
  </si>
  <si>
    <t>Veröffentlicht am</t>
  </si>
  <si>
    <t xml:space="preserve">eine kostenlose Vorlage von: </t>
  </si>
  <si>
    <t>In diese 8 Spalten bitte eine Zahl eingeben, z.B. "1" für einen veröffentlichten Blog-Artikel</t>
  </si>
  <si>
    <t>Jahresgruß an die Blogleser</t>
  </si>
  <si>
    <t>Administrator</t>
  </si>
  <si>
    <t>Admin2</t>
  </si>
  <si>
    <t>Jahresrückblick an alle Social-Media Kanäle</t>
  </si>
  <si>
    <t>Version 2.1</t>
  </si>
  <si>
    <t xml:space="preserve">  &lt;-- Hier sind die 3 Auswahlkriterien der Pull-Down-Menüs "Status" definiert</t>
  </si>
  <si>
    <t xml:space="preserve">Für: </t>
  </si>
  <si>
    <t>alle-meine-vorlagen.de</t>
  </si>
  <si>
    <t>Jahr:</t>
  </si>
  <si>
    <t>Newsletter mit Plänen für 2017 an die Abonennten senden</t>
  </si>
  <si>
    <t>2. Blogbeitrag im neuen Jahr</t>
  </si>
  <si>
    <t>1. Blogbeitrag im neuen Jahr |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</si>
</sst>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0" x14ac:knownFonts="1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8"/>
      </left>
      <right/>
      <top/>
      <bottom/>
      <diagonal/>
    </border>
    <border>
      <left style="thin">
        <color theme="0" tint="-0.34998626667073579"/>
      </left>
      <right style="thick">
        <color theme="8"/>
      </right>
      <top/>
      <bottom style="thin">
        <color theme="0" tint="-0.34998626667073579"/>
      </bottom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ck">
        <color theme="8"/>
      </right>
      <top/>
      <bottom/>
      <diagonal/>
    </border>
    <border>
      <left style="thick">
        <color theme="8"/>
      </left>
      <right style="thin">
        <color theme="0" tint="-0.14996795556505021"/>
      </right>
      <top style="thick">
        <color theme="8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8"/>
      </top>
      <bottom/>
      <diagonal/>
    </border>
    <border>
      <left style="thin">
        <color theme="0" tint="-0.14996795556505021"/>
      </left>
      <right style="thick">
        <color theme="8"/>
      </right>
      <top style="thick">
        <color theme="8"/>
      </top>
      <bottom/>
      <diagonal/>
    </border>
    <border>
      <left style="thick">
        <color theme="8"/>
      </left>
      <right style="thin">
        <color theme="0" tint="-0.14996795556505021"/>
      </right>
      <top/>
      <bottom style="thick">
        <color theme="8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theme="8"/>
      </bottom>
      <diagonal/>
    </border>
    <border>
      <left style="thin">
        <color theme="0" tint="-0.14996795556505021"/>
      </left>
      <right style="thick">
        <color theme="8"/>
      </right>
      <top/>
      <bottom style="thick">
        <color theme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8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8"/>
      </right>
      <top style="thick">
        <color theme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8"/>
      </bottom>
      <diagonal/>
    </border>
    <border>
      <left/>
      <right style="thick">
        <color theme="8"/>
      </right>
      <top style="thin">
        <color theme="0" tint="-0.34998626667073579"/>
      </top>
      <bottom style="thick">
        <color theme="8"/>
      </bottom>
      <diagonal/>
    </border>
    <border>
      <left style="thin">
        <color theme="0" tint="-0.34998626667073579"/>
      </left>
      <right style="thick">
        <color theme="8"/>
      </right>
      <top style="medium">
        <color rgb="FF00206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00206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8"/>
      </left>
      <right style="thin">
        <color theme="0" tint="-0.34998626667073579"/>
      </right>
      <top style="thick">
        <color theme="8"/>
      </top>
      <bottom/>
      <diagonal/>
    </border>
    <border>
      <left style="thick">
        <color theme="8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9" tint="-0.499984740745262"/>
      </bottom>
      <diagonal/>
    </border>
    <border>
      <left style="thin">
        <color theme="0" tint="-0.34998626667073579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n">
        <color theme="0" tint="-0.14996795556505021"/>
      </right>
      <top style="thick">
        <color theme="9" tint="-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9" tint="-0.499984740745262"/>
      </top>
      <bottom/>
      <diagonal/>
    </border>
    <border>
      <left style="thin">
        <color theme="0" tint="-0.14996795556505021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14" fontId="0" fillId="9" borderId="23" xfId="0" applyNumberFormat="1" applyFont="1" applyFill="1" applyBorder="1" applyAlignment="1">
      <alignment horizontal="left"/>
    </xf>
    <xf numFmtId="0" fontId="0" fillId="9" borderId="23" xfId="0" applyFont="1" applyFill="1" applyBorder="1"/>
    <xf numFmtId="0" fontId="0" fillId="12" borderId="23" xfId="0" applyFill="1" applyBorder="1"/>
    <xf numFmtId="0" fontId="0" fillId="12" borderId="25" xfId="0" applyFill="1" applyBorder="1"/>
    <xf numFmtId="0" fontId="0" fillId="12" borderId="26" xfId="0" applyFill="1" applyBorder="1"/>
    <xf numFmtId="0" fontId="7" fillId="12" borderId="24" xfId="0" applyFont="1" applyFill="1" applyBorder="1"/>
    <xf numFmtId="0" fontId="0" fillId="10" borderId="23" xfId="0" applyFill="1" applyBorder="1"/>
    <xf numFmtId="0" fontId="13" fillId="0" borderId="0" xfId="0" applyFont="1"/>
    <xf numFmtId="14" fontId="0" fillId="14" borderId="23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5" fillId="15" borderId="35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5" fillId="15" borderId="37" xfId="0" applyFont="1" applyFill="1" applyBorder="1" applyAlignment="1">
      <alignment horizontal="center" vertical="center"/>
    </xf>
    <xf numFmtId="0" fontId="0" fillId="14" borderId="30" xfId="0" applyFill="1" applyBorder="1" applyAlignment="1">
      <alignment horizontal="left" vertical="center"/>
    </xf>
    <xf numFmtId="0" fontId="0" fillId="14" borderId="30" xfId="0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6" fillId="0" borderId="0" xfId="1" applyFont="1" applyAlignment="1">
      <alignment horizontal="right" vertical="top"/>
    </xf>
    <xf numFmtId="0" fontId="17" fillId="17" borderId="0" xfId="0" applyFont="1" applyFill="1" applyAlignment="1">
      <alignment horizontal="left" vertical="center"/>
    </xf>
    <xf numFmtId="0" fontId="15" fillId="10" borderId="39" xfId="1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40" xfId="0" applyFont="1" applyBorder="1" applyAlignment="1"/>
    <xf numFmtId="0" fontId="0" fillId="0" borderId="40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18" fillId="0" borderId="40" xfId="0" applyFont="1" applyBorder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9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top" textRotation="90"/>
    </xf>
    <xf numFmtId="0" fontId="1" fillId="6" borderId="22" xfId="0" applyFont="1" applyFill="1" applyBorder="1" applyAlignment="1">
      <alignment horizontal="center" vertical="top" textRotation="90"/>
    </xf>
    <xf numFmtId="0" fontId="1" fillId="6" borderId="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14" borderId="29" xfId="0" applyFont="1" applyFill="1" applyBorder="1" applyAlignment="1">
      <alignment horizontal="left" vertical="center" indent="1"/>
    </xf>
    <xf numFmtId="0" fontId="1" fillId="14" borderId="30" xfId="0" applyFont="1" applyFill="1" applyBorder="1" applyAlignment="1">
      <alignment horizontal="left" vertical="center" indent="1"/>
    </xf>
    <xf numFmtId="0" fontId="8" fillId="13" borderId="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top" textRotation="90"/>
    </xf>
    <xf numFmtId="0" fontId="1" fillId="3" borderId="22" xfId="0" applyFont="1" applyFill="1" applyBorder="1" applyAlignment="1">
      <alignment horizontal="center" vertical="top" textRotation="90"/>
    </xf>
  </cellXfs>
  <cellStyles count="2">
    <cellStyle name="Link" xfId="1" builtinId="8"/>
    <cellStyle name="Standard" xfId="0" builtinId="0"/>
  </cellStyles>
  <dxfs count="63">
    <dxf>
      <fill>
        <patternFill>
          <bgColor theme="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3232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A046"/>
      <color rgb="FF00B050"/>
      <color rgb="FFFFFF00"/>
      <color rgb="FFFFFF32"/>
      <color rgb="FFFFFF64"/>
      <color rgb="FFFF3232"/>
      <color rgb="FFFF6464"/>
      <color rgb="FFFF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017'!B363"/><Relationship Id="rId13" Type="http://schemas.openxmlformats.org/officeDocument/2006/relationships/hyperlink" Target="#'2017'!B400"/><Relationship Id="rId3" Type="http://schemas.openxmlformats.org/officeDocument/2006/relationships/hyperlink" Target="#'2017'!B135"/><Relationship Id="rId7" Type="http://schemas.openxmlformats.org/officeDocument/2006/relationships/hyperlink" Target="#'2017'!B298"/><Relationship Id="rId12" Type="http://schemas.openxmlformats.org/officeDocument/2006/relationships/hyperlink" Target="#'2017'!B6"/><Relationship Id="rId2" Type="http://schemas.openxmlformats.org/officeDocument/2006/relationships/hyperlink" Target="#'2017'!B103"/><Relationship Id="rId1" Type="http://schemas.openxmlformats.org/officeDocument/2006/relationships/hyperlink" Target="#'2017'!B70"/><Relationship Id="rId6" Type="http://schemas.openxmlformats.org/officeDocument/2006/relationships/hyperlink" Target="#'2017'!B233"/><Relationship Id="rId11" Type="http://schemas.openxmlformats.org/officeDocument/2006/relationships/hyperlink" Target="#'2017'!B39"/><Relationship Id="rId5" Type="http://schemas.openxmlformats.org/officeDocument/2006/relationships/hyperlink" Target="#'2017'!B266"/><Relationship Id="rId10" Type="http://schemas.openxmlformats.org/officeDocument/2006/relationships/hyperlink" Target="#'2017'!B168"/><Relationship Id="rId4" Type="http://schemas.openxmlformats.org/officeDocument/2006/relationships/hyperlink" Target="#'2017'!B200"/><Relationship Id="rId9" Type="http://schemas.openxmlformats.org/officeDocument/2006/relationships/hyperlink" Target="#'2017'!B33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2209800</xdr:colOff>
      <xdr:row>1</xdr:row>
      <xdr:rowOff>6347</xdr:rowOff>
    </xdr:from>
    <xdr:to>
      <xdr:col>6</xdr:col>
      <xdr:colOff>3276600</xdr:colOff>
      <xdr:row>1</xdr:row>
      <xdr:rowOff>316439</xdr:rowOff>
    </xdr:to>
    <xdr:sp macro="" textlink="">
      <xdr:nvSpPr>
        <xdr:cNvPr id="2" name="Textfeld 1">
          <a:hlinkClick xmlns:r="http://schemas.openxmlformats.org/officeDocument/2006/relationships" r:id="rId1" tooltip="Springt zum März"/>
          <a:extLst>
            <a:ext uri="{FF2B5EF4-FFF2-40B4-BE49-F238E27FC236}">
              <a16:creationId xmlns:a16="http://schemas.microsoft.com/office/drawing/2014/main" id="{59952970-F536-4073-BF08-898E2DE3EF73}"/>
            </a:ext>
          </a:extLst>
        </xdr:cNvPr>
        <xdr:cNvSpPr txBox="1"/>
      </xdr:nvSpPr>
      <xdr:spPr>
        <a:xfrm>
          <a:off x="5765800" y="345014"/>
          <a:ext cx="1066800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März</a:t>
          </a:r>
        </a:p>
      </xdr:txBody>
    </xdr:sp>
    <xdr:clientData/>
  </xdr:twoCellAnchor>
  <xdr:twoCellAnchor>
    <xdr:from>
      <xdr:col>6</xdr:col>
      <xdr:colOff>3286125</xdr:colOff>
      <xdr:row>1</xdr:row>
      <xdr:rowOff>6347</xdr:rowOff>
    </xdr:from>
    <xdr:to>
      <xdr:col>7</xdr:col>
      <xdr:colOff>590550</xdr:colOff>
      <xdr:row>1</xdr:row>
      <xdr:rowOff>316439</xdr:rowOff>
    </xdr:to>
    <xdr:sp macro="" textlink="">
      <xdr:nvSpPr>
        <xdr:cNvPr id="5" name="Textfeld 4">
          <a:hlinkClick xmlns:r="http://schemas.openxmlformats.org/officeDocument/2006/relationships" r:id="rId2" tooltip="Springt zum April"/>
          <a:extLst>
            <a:ext uri="{FF2B5EF4-FFF2-40B4-BE49-F238E27FC236}">
              <a16:creationId xmlns:a16="http://schemas.microsoft.com/office/drawing/2014/main" id="{7E578814-151B-426A-8C8D-0BDC08B0B1DB}"/>
            </a:ext>
          </a:extLst>
        </xdr:cNvPr>
        <xdr:cNvSpPr txBox="1"/>
      </xdr:nvSpPr>
      <xdr:spPr>
        <a:xfrm>
          <a:off x="6842125" y="345014"/>
          <a:ext cx="1072092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April</a:t>
          </a:r>
        </a:p>
      </xdr:txBody>
    </xdr:sp>
    <xdr:clientData/>
  </xdr:twoCellAnchor>
  <xdr:twoCellAnchor>
    <xdr:from>
      <xdr:col>7</xdr:col>
      <xdr:colOff>600075</xdr:colOff>
      <xdr:row>1</xdr:row>
      <xdr:rowOff>6347</xdr:rowOff>
    </xdr:from>
    <xdr:to>
      <xdr:col>8</xdr:col>
      <xdr:colOff>619125</xdr:colOff>
      <xdr:row>1</xdr:row>
      <xdr:rowOff>316439</xdr:rowOff>
    </xdr:to>
    <xdr:sp macro="" textlink="">
      <xdr:nvSpPr>
        <xdr:cNvPr id="6" name="Textfeld 5">
          <a:hlinkClick xmlns:r="http://schemas.openxmlformats.org/officeDocument/2006/relationships" r:id="rId3" tooltip="Springt zum Mai"/>
          <a:extLst>
            <a:ext uri="{FF2B5EF4-FFF2-40B4-BE49-F238E27FC236}">
              <a16:creationId xmlns:a16="http://schemas.microsoft.com/office/drawing/2014/main" id="{1EB8C9E6-8DA5-4561-A739-A7C52C086551}"/>
            </a:ext>
          </a:extLst>
        </xdr:cNvPr>
        <xdr:cNvSpPr txBox="1"/>
      </xdr:nvSpPr>
      <xdr:spPr>
        <a:xfrm>
          <a:off x="7923742" y="345014"/>
          <a:ext cx="1066800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Mai</a:t>
          </a:r>
        </a:p>
      </xdr:txBody>
    </xdr:sp>
    <xdr:clientData/>
  </xdr:twoCellAnchor>
  <xdr:twoCellAnchor>
    <xdr:from>
      <xdr:col>6</xdr:col>
      <xdr:colOff>57150</xdr:colOff>
      <xdr:row>1</xdr:row>
      <xdr:rowOff>325964</xdr:rowOff>
    </xdr:from>
    <xdr:to>
      <xdr:col>6</xdr:col>
      <xdr:colOff>1123950</xdr:colOff>
      <xdr:row>2</xdr:row>
      <xdr:rowOff>297389</xdr:rowOff>
    </xdr:to>
    <xdr:sp macro="" textlink="">
      <xdr:nvSpPr>
        <xdr:cNvPr id="7" name="Textfeld 6">
          <a:hlinkClick xmlns:r="http://schemas.openxmlformats.org/officeDocument/2006/relationships" r:id="rId4" tooltip="Springt zum Juli"/>
          <a:extLst>
            <a:ext uri="{FF2B5EF4-FFF2-40B4-BE49-F238E27FC236}">
              <a16:creationId xmlns:a16="http://schemas.microsoft.com/office/drawing/2014/main" id="{E63F1133-73B8-4D2D-AAF1-278232D4B728}"/>
            </a:ext>
          </a:extLst>
        </xdr:cNvPr>
        <xdr:cNvSpPr txBox="1"/>
      </xdr:nvSpPr>
      <xdr:spPr>
        <a:xfrm>
          <a:off x="3613150" y="664631"/>
          <a:ext cx="1066800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Juli</a:t>
          </a:r>
        </a:p>
      </xdr:txBody>
    </xdr:sp>
    <xdr:clientData/>
  </xdr:twoCellAnchor>
  <xdr:twoCellAnchor>
    <xdr:from>
      <xdr:col>6</xdr:col>
      <xdr:colOff>2209800</xdr:colOff>
      <xdr:row>1</xdr:row>
      <xdr:rowOff>325964</xdr:rowOff>
    </xdr:from>
    <xdr:to>
      <xdr:col>6</xdr:col>
      <xdr:colOff>3276600</xdr:colOff>
      <xdr:row>2</xdr:row>
      <xdr:rowOff>297389</xdr:rowOff>
    </xdr:to>
    <xdr:sp macro="" textlink="">
      <xdr:nvSpPr>
        <xdr:cNvPr id="8" name="Textfeld 7">
          <a:hlinkClick xmlns:r="http://schemas.openxmlformats.org/officeDocument/2006/relationships" r:id="rId5" tooltip="Springt zum September"/>
          <a:extLst>
            <a:ext uri="{FF2B5EF4-FFF2-40B4-BE49-F238E27FC236}">
              <a16:creationId xmlns:a16="http://schemas.microsoft.com/office/drawing/2014/main" id="{96F808AD-EBF9-4C9F-B150-512326110561}"/>
            </a:ext>
          </a:extLst>
        </xdr:cNvPr>
        <xdr:cNvSpPr txBox="1"/>
      </xdr:nvSpPr>
      <xdr:spPr>
        <a:xfrm>
          <a:off x="5765800" y="664631"/>
          <a:ext cx="1066800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September</a:t>
          </a:r>
        </a:p>
      </xdr:txBody>
    </xdr:sp>
    <xdr:clientData/>
  </xdr:twoCellAnchor>
  <xdr:twoCellAnchor>
    <xdr:from>
      <xdr:col>6</xdr:col>
      <xdr:colOff>1133475</xdr:colOff>
      <xdr:row>1</xdr:row>
      <xdr:rowOff>325964</xdr:rowOff>
    </xdr:from>
    <xdr:to>
      <xdr:col>6</xdr:col>
      <xdr:colOff>2200275</xdr:colOff>
      <xdr:row>2</xdr:row>
      <xdr:rowOff>297389</xdr:rowOff>
    </xdr:to>
    <xdr:sp macro="" textlink="">
      <xdr:nvSpPr>
        <xdr:cNvPr id="9" name="Textfeld 8">
          <a:hlinkClick xmlns:r="http://schemas.openxmlformats.org/officeDocument/2006/relationships" r:id="rId6" tooltip="Springt zum August"/>
          <a:extLst>
            <a:ext uri="{FF2B5EF4-FFF2-40B4-BE49-F238E27FC236}">
              <a16:creationId xmlns:a16="http://schemas.microsoft.com/office/drawing/2014/main" id="{CF894B1C-DEF9-4DBD-8888-AD062EC98A84}"/>
            </a:ext>
          </a:extLst>
        </xdr:cNvPr>
        <xdr:cNvSpPr txBox="1"/>
      </xdr:nvSpPr>
      <xdr:spPr>
        <a:xfrm>
          <a:off x="4689475" y="664631"/>
          <a:ext cx="1066800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August</a:t>
          </a:r>
        </a:p>
      </xdr:txBody>
    </xdr:sp>
    <xdr:clientData/>
  </xdr:twoCellAnchor>
  <xdr:twoCellAnchor>
    <xdr:from>
      <xdr:col>6</xdr:col>
      <xdr:colOff>3286125</xdr:colOff>
      <xdr:row>1</xdr:row>
      <xdr:rowOff>325964</xdr:rowOff>
    </xdr:from>
    <xdr:to>
      <xdr:col>7</xdr:col>
      <xdr:colOff>590550</xdr:colOff>
      <xdr:row>2</xdr:row>
      <xdr:rowOff>297389</xdr:rowOff>
    </xdr:to>
    <xdr:sp macro="" textlink="">
      <xdr:nvSpPr>
        <xdr:cNvPr id="10" name="Textfeld 9">
          <a:hlinkClick xmlns:r="http://schemas.openxmlformats.org/officeDocument/2006/relationships" r:id="rId7" tooltip="Springt zum Oktober"/>
          <a:extLst>
            <a:ext uri="{FF2B5EF4-FFF2-40B4-BE49-F238E27FC236}">
              <a16:creationId xmlns:a16="http://schemas.microsoft.com/office/drawing/2014/main" id="{8988B358-D088-42FA-8994-30237577DFE2}"/>
            </a:ext>
          </a:extLst>
        </xdr:cNvPr>
        <xdr:cNvSpPr txBox="1"/>
      </xdr:nvSpPr>
      <xdr:spPr>
        <a:xfrm>
          <a:off x="6842125" y="664631"/>
          <a:ext cx="1072092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OKtober</a:t>
          </a:r>
        </a:p>
      </xdr:txBody>
    </xdr:sp>
    <xdr:clientData/>
  </xdr:twoCellAnchor>
  <xdr:twoCellAnchor>
    <xdr:from>
      <xdr:col>8</xdr:col>
      <xdr:colOff>628650</xdr:colOff>
      <xdr:row>1</xdr:row>
      <xdr:rowOff>325964</xdr:rowOff>
    </xdr:from>
    <xdr:to>
      <xdr:col>9</xdr:col>
      <xdr:colOff>610500</xdr:colOff>
      <xdr:row>2</xdr:row>
      <xdr:rowOff>297389</xdr:rowOff>
    </xdr:to>
    <xdr:sp macro="" textlink="">
      <xdr:nvSpPr>
        <xdr:cNvPr id="11" name="Textfeld 10">
          <a:hlinkClick xmlns:r="http://schemas.openxmlformats.org/officeDocument/2006/relationships" r:id="rId8" tooltip="Springt zum Dezember"/>
          <a:extLst>
            <a:ext uri="{FF2B5EF4-FFF2-40B4-BE49-F238E27FC236}">
              <a16:creationId xmlns:a16="http://schemas.microsoft.com/office/drawing/2014/main" id="{5E55D00E-2181-44E7-8C28-DD395A40E222}"/>
            </a:ext>
          </a:extLst>
        </xdr:cNvPr>
        <xdr:cNvSpPr txBox="1"/>
      </xdr:nvSpPr>
      <xdr:spPr>
        <a:xfrm>
          <a:off x="9000067" y="664631"/>
          <a:ext cx="1029600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Dezember</a:t>
          </a:r>
        </a:p>
      </xdr:txBody>
    </xdr:sp>
    <xdr:clientData/>
  </xdr:twoCellAnchor>
  <xdr:twoCellAnchor>
    <xdr:from>
      <xdr:col>7</xdr:col>
      <xdr:colOff>600075</xdr:colOff>
      <xdr:row>1</xdr:row>
      <xdr:rowOff>325964</xdr:rowOff>
    </xdr:from>
    <xdr:to>
      <xdr:col>8</xdr:col>
      <xdr:colOff>619125</xdr:colOff>
      <xdr:row>2</xdr:row>
      <xdr:rowOff>297389</xdr:rowOff>
    </xdr:to>
    <xdr:sp macro="" textlink="">
      <xdr:nvSpPr>
        <xdr:cNvPr id="12" name="Textfeld 11">
          <a:hlinkClick xmlns:r="http://schemas.openxmlformats.org/officeDocument/2006/relationships" r:id="rId9" tooltip="Springt zum November"/>
          <a:extLst>
            <a:ext uri="{FF2B5EF4-FFF2-40B4-BE49-F238E27FC236}">
              <a16:creationId xmlns:a16="http://schemas.microsoft.com/office/drawing/2014/main" id="{FF4D59F6-0CD3-4ADF-B172-33CE34C67F8B}"/>
            </a:ext>
          </a:extLst>
        </xdr:cNvPr>
        <xdr:cNvSpPr txBox="1"/>
      </xdr:nvSpPr>
      <xdr:spPr>
        <a:xfrm>
          <a:off x="7923742" y="664631"/>
          <a:ext cx="1066800" cy="2995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November</a:t>
          </a:r>
        </a:p>
      </xdr:txBody>
    </xdr:sp>
    <xdr:clientData/>
  </xdr:twoCellAnchor>
  <xdr:twoCellAnchor>
    <xdr:from>
      <xdr:col>8</xdr:col>
      <xdr:colOff>628650</xdr:colOff>
      <xdr:row>1</xdr:row>
      <xdr:rowOff>6347</xdr:rowOff>
    </xdr:from>
    <xdr:to>
      <xdr:col>9</xdr:col>
      <xdr:colOff>610500</xdr:colOff>
      <xdr:row>1</xdr:row>
      <xdr:rowOff>316439</xdr:rowOff>
    </xdr:to>
    <xdr:sp macro="" textlink="">
      <xdr:nvSpPr>
        <xdr:cNvPr id="13" name="Textfeld 12">
          <a:hlinkClick xmlns:r="http://schemas.openxmlformats.org/officeDocument/2006/relationships" r:id="rId10" tooltip="Springt zum Juni"/>
          <a:extLst>
            <a:ext uri="{FF2B5EF4-FFF2-40B4-BE49-F238E27FC236}">
              <a16:creationId xmlns:a16="http://schemas.microsoft.com/office/drawing/2014/main" id="{1CCFC3A6-A3FA-4E1D-B506-69679D168D33}"/>
            </a:ext>
          </a:extLst>
        </xdr:cNvPr>
        <xdr:cNvSpPr txBox="1"/>
      </xdr:nvSpPr>
      <xdr:spPr>
        <a:xfrm>
          <a:off x="9000067" y="345014"/>
          <a:ext cx="1029600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Juni</a:t>
          </a:r>
        </a:p>
      </xdr:txBody>
    </xdr:sp>
    <xdr:clientData/>
  </xdr:twoCellAnchor>
  <xdr:twoCellAnchor>
    <xdr:from>
      <xdr:col>6</xdr:col>
      <xdr:colOff>1133475</xdr:colOff>
      <xdr:row>1</xdr:row>
      <xdr:rowOff>6347</xdr:rowOff>
    </xdr:from>
    <xdr:to>
      <xdr:col>6</xdr:col>
      <xdr:colOff>2200275</xdr:colOff>
      <xdr:row>1</xdr:row>
      <xdr:rowOff>316439</xdr:rowOff>
    </xdr:to>
    <xdr:sp macro="" textlink="">
      <xdr:nvSpPr>
        <xdr:cNvPr id="14" name="Textfeld 13">
          <a:hlinkClick xmlns:r="http://schemas.openxmlformats.org/officeDocument/2006/relationships" r:id="rId11" tooltip="Springt zum Februar"/>
          <a:extLst>
            <a:ext uri="{FF2B5EF4-FFF2-40B4-BE49-F238E27FC236}">
              <a16:creationId xmlns:a16="http://schemas.microsoft.com/office/drawing/2014/main" id="{092D8644-0BEF-40B3-9BC3-6B5CF335419B}"/>
            </a:ext>
          </a:extLst>
        </xdr:cNvPr>
        <xdr:cNvSpPr txBox="1"/>
      </xdr:nvSpPr>
      <xdr:spPr>
        <a:xfrm>
          <a:off x="4689475" y="345014"/>
          <a:ext cx="1066800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Februar</a:t>
          </a:r>
        </a:p>
      </xdr:txBody>
    </xdr:sp>
    <xdr:clientData/>
  </xdr:twoCellAnchor>
  <xdr:twoCellAnchor>
    <xdr:from>
      <xdr:col>6</xdr:col>
      <xdr:colOff>57150</xdr:colOff>
      <xdr:row>1</xdr:row>
      <xdr:rowOff>6347</xdr:rowOff>
    </xdr:from>
    <xdr:to>
      <xdr:col>6</xdr:col>
      <xdr:colOff>1123950</xdr:colOff>
      <xdr:row>1</xdr:row>
      <xdr:rowOff>316439</xdr:rowOff>
    </xdr:to>
    <xdr:sp macro="" textlink="">
      <xdr:nvSpPr>
        <xdr:cNvPr id="15" name="Textfeld 14">
          <a:hlinkClick xmlns:r="http://schemas.openxmlformats.org/officeDocument/2006/relationships" r:id="rId12" tooltip="Springt zu Januar"/>
          <a:extLst>
            <a:ext uri="{FF2B5EF4-FFF2-40B4-BE49-F238E27FC236}">
              <a16:creationId xmlns:a16="http://schemas.microsoft.com/office/drawing/2014/main" id="{536ACA26-B222-4641-A1FA-FD8F2331F38E}"/>
            </a:ext>
          </a:extLst>
        </xdr:cNvPr>
        <xdr:cNvSpPr txBox="1"/>
      </xdr:nvSpPr>
      <xdr:spPr>
        <a:xfrm>
          <a:off x="3613150" y="345014"/>
          <a:ext cx="1066800" cy="310092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Januar</a:t>
          </a:r>
        </a:p>
      </xdr:txBody>
    </xdr:sp>
    <xdr:clientData/>
  </xdr:twoCellAnchor>
  <xdr:twoCellAnchor>
    <xdr:from>
      <xdr:col>10</xdr:col>
      <xdr:colOff>10583</xdr:colOff>
      <xdr:row>1</xdr:row>
      <xdr:rowOff>10584</xdr:rowOff>
    </xdr:from>
    <xdr:to>
      <xdr:col>11</xdr:col>
      <xdr:colOff>0</xdr:colOff>
      <xdr:row>1</xdr:row>
      <xdr:rowOff>320680</xdr:rowOff>
    </xdr:to>
    <xdr:sp macro="" textlink="">
      <xdr:nvSpPr>
        <xdr:cNvPr id="17" name="Textfeld 16">
          <a:hlinkClick xmlns:r="http://schemas.openxmlformats.org/officeDocument/2006/relationships" r:id="rId13" tooltip="Springt zum Bereich Auswertung"/>
          <a:extLst>
            <a:ext uri="{FF2B5EF4-FFF2-40B4-BE49-F238E27FC236}">
              <a16:creationId xmlns:a16="http://schemas.microsoft.com/office/drawing/2014/main" id="{74057690-C8BF-41B4-8438-B89DA4D6B3EA}"/>
            </a:ext>
          </a:extLst>
        </xdr:cNvPr>
        <xdr:cNvSpPr txBox="1"/>
      </xdr:nvSpPr>
      <xdr:spPr>
        <a:xfrm>
          <a:off x="10128250" y="349251"/>
          <a:ext cx="1481667" cy="31009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>
              <a:solidFill>
                <a:schemeClr val="bg1"/>
              </a:solidFill>
            </a:rPr>
            <a:t>Auswertung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S811"/>
  <sheetViews>
    <sheetView showGridLines="0" tabSelected="1" zoomScale="90" zoomScaleNormal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4" sqref="B4"/>
    </sheetView>
  </sheetViews>
  <sheetFormatPr baseColWidth="10" defaultRowHeight="15" outlineLevelRow="1" x14ac:dyDescent="0.25"/>
  <cols>
    <col min="1" max="1" width="2.85546875" customWidth="1"/>
    <col min="2" max="2" width="10.5703125" customWidth="1"/>
    <col min="3" max="3" width="9.5703125" style="2" bestFit="1" customWidth="1"/>
    <col min="4" max="4" width="5.7109375" style="2" bestFit="1" customWidth="1"/>
    <col min="5" max="5" width="5.28515625" style="2" bestFit="1" customWidth="1"/>
    <col min="6" max="6" width="19.5703125" customWidth="1"/>
    <col min="7" max="7" width="56.42578125" style="33" customWidth="1"/>
    <col min="8" max="9" width="15.7109375" style="2" customWidth="1"/>
    <col min="10" max="10" width="10.42578125" style="2" customWidth="1"/>
    <col min="11" max="11" width="22.42578125" style="2" bestFit="1" customWidth="1"/>
    <col min="12" max="18" width="14.28515625" style="2" customWidth="1"/>
    <col min="19" max="19" width="14.28515625" customWidth="1"/>
  </cols>
  <sheetData>
    <row r="1" spans="2:19" ht="26.25" x14ac:dyDescent="0.4">
      <c r="B1" s="86" t="s">
        <v>15</v>
      </c>
      <c r="C1" s="87"/>
      <c r="D1" s="88"/>
      <c r="E1" s="87"/>
      <c r="F1" s="89" t="s">
        <v>79</v>
      </c>
      <c r="G1" s="92"/>
      <c r="H1" s="93"/>
      <c r="I1" s="93"/>
      <c r="J1" s="93"/>
      <c r="L1" s="33"/>
      <c r="S1" s="81" t="s">
        <v>73</v>
      </c>
    </row>
    <row r="2" spans="2:19" ht="26.1" customHeight="1" thickBot="1" x14ac:dyDescent="0.3">
      <c r="B2" s="90" t="s">
        <v>81</v>
      </c>
      <c r="C2" s="94" t="s">
        <v>82</v>
      </c>
      <c r="D2" s="94"/>
      <c r="E2" s="94"/>
      <c r="F2" s="94"/>
      <c r="G2"/>
      <c r="L2" s="42"/>
      <c r="O2" s="43"/>
      <c r="P2" s="43"/>
      <c r="Q2" s="44"/>
      <c r="S2" s="82" t="s">
        <v>36</v>
      </c>
    </row>
    <row r="3" spans="2:19" ht="26.1" customHeight="1" thickBot="1" x14ac:dyDescent="0.3">
      <c r="B3" s="91" t="s">
        <v>83</v>
      </c>
      <c r="C3" s="83">
        <v>2017</v>
      </c>
      <c r="F3" s="85"/>
      <c r="G3"/>
      <c r="K3" s="84" t="str">
        <f ca="1">IFERROR(HYPERLINK("#C"&amp;MATCH(TODAY(),C:C),"HEUTE"),"")</f>
        <v>HEUTE</v>
      </c>
      <c r="L3" s="107" t="s">
        <v>74</v>
      </c>
      <c r="M3" s="107"/>
      <c r="N3" s="107"/>
      <c r="O3" s="107"/>
      <c r="P3" s="107"/>
      <c r="Q3" s="107"/>
      <c r="R3" s="107"/>
      <c r="S3" s="107"/>
    </row>
    <row r="4" spans="2:19" ht="30" customHeight="1" thickTop="1" x14ac:dyDescent="0.25">
      <c r="B4" s="11" t="s">
        <v>0</v>
      </c>
      <c r="C4" s="12" t="s">
        <v>2</v>
      </c>
      <c r="D4" s="12" t="s">
        <v>1</v>
      </c>
      <c r="E4" s="12" t="s">
        <v>3</v>
      </c>
      <c r="F4" s="12" t="s">
        <v>4</v>
      </c>
      <c r="G4" s="12" t="s">
        <v>71</v>
      </c>
      <c r="H4" s="12" t="s">
        <v>5</v>
      </c>
      <c r="I4" s="12" t="s">
        <v>6</v>
      </c>
      <c r="J4" s="12" t="s">
        <v>14</v>
      </c>
      <c r="K4" s="12" t="s">
        <v>72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3" t="s">
        <v>19</v>
      </c>
    </row>
    <row r="5" spans="2:19" ht="6" customHeight="1" thickBot="1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2:19" ht="26.1" customHeight="1" outlineLevel="1" thickTop="1" x14ac:dyDescent="0.25">
      <c r="B6" s="108" t="str">
        <f>TEXT(C6,"MMMM")</f>
        <v>Januar</v>
      </c>
      <c r="C6" s="14">
        <f>DATE(C$3,1,1)</f>
        <v>42736</v>
      </c>
      <c r="D6" s="15" t="str">
        <f>TEXT(C6,"TTT")</f>
        <v>So</v>
      </c>
      <c r="E6" s="16" t="str">
        <f>IF(TEXT(C6,"TTT")="Mo",WEEKNUM(C6,21),"")</f>
        <v/>
      </c>
      <c r="F6" s="63" t="str">
        <f>IFERROR(VLOOKUP(C6,Einstellungen!$B$5:$C$120,2,FALSE),"")</f>
        <v>Neujahr</v>
      </c>
      <c r="G6" s="56" t="s">
        <v>75</v>
      </c>
      <c r="H6" s="18" t="s">
        <v>76</v>
      </c>
      <c r="I6" s="18" t="s">
        <v>77</v>
      </c>
      <c r="J6" s="32" t="s">
        <v>21</v>
      </c>
      <c r="K6" s="17">
        <v>42736</v>
      </c>
      <c r="L6" s="36">
        <v>1</v>
      </c>
      <c r="M6" s="36"/>
      <c r="N6" s="36"/>
      <c r="O6" s="36"/>
      <c r="P6" s="36"/>
      <c r="Q6" s="36"/>
      <c r="R6" s="36"/>
      <c r="S6" s="37"/>
    </row>
    <row r="7" spans="2:19" ht="26.1" customHeight="1" outlineLevel="1" x14ac:dyDescent="0.25">
      <c r="B7" s="109"/>
      <c r="C7" s="4">
        <f>C6+1</f>
        <v>42737</v>
      </c>
      <c r="D7" s="5" t="str">
        <f>TEXT(C7,"TTT")</f>
        <v>Mo</v>
      </c>
      <c r="E7" s="6">
        <f t="shared" ref="E7:E74" si="0">IF(TEXT(C7,"TTT")="Mo",WEEKNUM(C7,21),"")</f>
        <v>1</v>
      </c>
      <c r="F7" s="62" t="str">
        <f>IFERROR(VLOOKUP(C7,Einstellungen!$B$5:$C$120,2,FALSE),"")</f>
        <v>Mustertag</v>
      </c>
      <c r="G7" s="55" t="s">
        <v>86</v>
      </c>
      <c r="H7" s="7" t="s">
        <v>76</v>
      </c>
      <c r="I7" s="7" t="s">
        <v>77</v>
      </c>
      <c r="J7" s="32" t="s">
        <v>22</v>
      </c>
      <c r="K7" s="7"/>
      <c r="L7" s="34">
        <v>1</v>
      </c>
      <c r="M7" s="34"/>
      <c r="N7" s="34"/>
      <c r="O7" s="34"/>
      <c r="P7" s="34"/>
      <c r="Q7" s="34"/>
      <c r="R7" s="34"/>
      <c r="S7" s="35"/>
    </row>
    <row r="8" spans="2:19" ht="26.1" customHeight="1" outlineLevel="1" x14ac:dyDescent="0.25">
      <c r="B8" s="109"/>
      <c r="C8" s="4">
        <f t="shared" ref="C8:C36" si="1">C7+1</f>
        <v>42738</v>
      </c>
      <c r="D8" s="5" t="str">
        <f t="shared" ref="D8:D75" si="2">TEXT(C8,"TTT")</f>
        <v>Di</v>
      </c>
      <c r="E8" s="6" t="str">
        <f t="shared" si="0"/>
        <v/>
      </c>
      <c r="F8" s="62" t="str">
        <f>IFERROR(VLOOKUP(C8,Einstellungen!$B$5:$C$120,2,FALSE),"")</f>
        <v/>
      </c>
      <c r="G8" s="55"/>
      <c r="H8" s="7"/>
      <c r="I8" s="7"/>
      <c r="J8" s="32"/>
      <c r="K8" s="7"/>
      <c r="L8" s="34"/>
      <c r="M8" s="34"/>
      <c r="N8" s="34"/>
      <c r="O8" s="34"/>
      <c r="P8" s="34"/>
      <c r="Q8" s="34"/>
      <c r="R8" s="34"/>
      <c r="S8" s="35"/>
    </row>
    <row r="9" spans="2:19" ht="26.1" customHeight="1" outlineLevel="1" x14ac:dyDescent="0.25">
      <c r="B9" s="109"/>
      <c r="C9" s="4">
        <f t="shared" si="1"/>
        <v>42739</v>
      </c>
      <c r="D9" s="5" t="str">
        <f t="shared" si="2"/>
        <v>Mi</v>
      </c>
      <c r="E9" s="6" t="str">
        <f t="shared" si="0"/>
        <v/>
      </c>
      <c r="F9" s="62" t="str">
        <f>IFERROR(VLOOKUP(C9,Einstellungen!$B$5:$C$120,2,FALSE),"")</f>
        <v/>
      </c>
      <c r="G9" s="55" t="s">
        <v>84</v>
      </c>
      <c r="H9" s="7" t="s">
        <v>76</v>
      </c>
      <c r="I9" s="7" t="s">
        <v>77</v>
      </c>
      <c r="J9" s="32" t="s">
        <v>22</v>
      </c>
      <c r="K9" s="7"/>
      <c r="L9" s="34"/>
      <c r="M9" s="34">
        <v>1</v>
      </c>
      <c r="N9" s="34"/>
      <c r="O9" s="34"/>
      <c r="P9" s="34"/>
      <c r="Q9" s="34"/>
      <c r="R9" s="34"/>
      <c r="S9" s="35"/>
    </row>
    <row r="10" spans="2:19" ht="26.1" customHeight="1" outlineLevel="1" x14ac:dyDescent="0.25">
      <c r="B10" s="109"/>
      <c r="C10" s="4">
        <f t="shared" si="1"/>
        <v>42740</v>
      </c>
      <c r="D10" s="5" t="str">
        <f t="shared" si="2"/>
        <v>Do</v>
      </c>
      <c r="E10" s="6" t="str">
        <f t="shared" si="0"/>
        <v/>
      </c>
      <c r="F10" s="62" t="str">
        <f>IFERROR(VLOOKUP(C10,Einstellungen!$B$5:$C$120,2,FALSE),"")</f>
        <v/>
      </c>
      <c r="G10" s="55"/>
      <c r="H10" s="7"/>
      <c r="I10" s="7"/>
      <c r="J10" s="32"/>
      <c r="K10" s="7"/>
      <c r="L10" s="34"/>
      <c r="M10" s="34"/>
      <c r="N10" s="34"/>
      <c r="O10" s="34"/>
      <c r="P10" s="34"/>
      <c r="Q10" s="34"/>
      <c r="R10" s="34"/>
      <c r="S10" s="35"/>
    </row>
    <row r="11" spans="2:19" ht="26.1" customHeight="1" outlineLevel="1" x14ac:dyDescent="0.25">
      <c r="B11" s="109"/>
      <c r="C11" s="4">
        <f t="shared" si="1"/>
        <v>42741</v>
      </c>
      <c r="D11" s="5" t="str">
        <f t="shared" si="2"/>
        <v>Fr</v>
      </c>
      <c r="E11" s="6" t="str">
        <f t="shared" si="0"/>
        <v/>
      </c>
      <c r="F11" s="62" t="str">
        <f>IFERROR(VLOOKUP(C11,Einstellungen!$B$5:$C$120,2,FALSE),"")</f>
        <v/>
      </c>
      <c r="G11" s="55" t="s">
        <v>16</v>
      </c>
      <c r="H11" s="7" t="s">
        <v>76</v>
      </c>
      <c r="I11" s="7" t="s">
        <v>77</v>
      </c>
      <c r="J11" s="32" t="s">
        <v>20</v>
      </c>
      <c r="K11" s="7"/>
      <c r="L11" s="34">
        <v>1</v>
      </c>
      <c r="M11" s="34"/>
      <c r="N11" s="34"/>
      <c r="O11" s="34"/>
      <c r="P11" s="34"/>
      <c r="Q11" s="34"/>
      <c r="R11" s="34"/>
      <c r="S11" s="35"/>
    </row>
    <row r="12" spans="2:19" ht="26.1" customHeight="1" outlineLevel="1" x14ac:dyDescent="0.25">
      <c r="B12" s="109"/>
      <c r="C12" s="4">
        <f t="shared" si="1"/>
        <v>42742</v>
      </c>
      <c r="D12" s="5" t="str">
        <f t="shared" si="2"/>
        <v>Sa</v>
      </c>
      <c r="E12" s="6" t="str">
        <f t="shared" si="0"/>
        <v/>
      </c>
      <c r="F12" s="62" t="str">
        <f>IFERROR(VLOOKUP(C12,Einstellungen!$B$5:$C$120,2,FALSE),"")</f>
        <v/>
      </c>
      <c r="G12" s="55"/>
      <c r="H12" s="7"/>
      <c r="I12" s="7"/>
      <c r="J12" s="32"/>
      <c r="K12" s="7"/>
      <c r="L12" s="34"/>
      <c r="M12" s="34"/>
      <c r="N12" s="34"/>
      <c r="O12" s="34"/>
      <c r="P12" s="34"/>
      <c r="Q12" s="34"/>
      <c r="R12" s="34"/>
      <c r="S12" s="35"/>
    </row>
    <row r="13" spans="2:19" ht="26.1" customHeight="1" outlineLevel="1" x14ac:dyDescent="0.25">
      <c r="B13" s="109"/>
      <c r="C13" s="4">
        <f t="shared" si="1"/>
        <v>42743</v>
      </c>
      <c r="D13" s="5" t="str">
        <f t="shared" si="2"/>
        <v>So</v>
      </c>
      <c r="E13" s="6" t="str">
        <f t="shared" si="0"/>
        <v/>
      </c>
      <c r="F13" s="62" t="str">
        <f>IFERROR(VLOOKUP(C13,Einstellungen!$B$5:$C$120,2,FALSE),"")</f>
        <v/>
      </c>
      <c r="G13" s="55"/>
      <c r="H13" s="7"/>
      <c r="I13" s="7"/>
      <c r="J13" s="32"/>
      <c r="K13" s="7"/>
      <c r="L13" s="34"/>
      <c r="M13" s="34"/>
      <c r="N13" s="34"/>
      <c r="O13" s="34"/>
      <c r="P13" s="34"/>
      <c r="Q13" s="34"/>
      <c r="R13" s="34"/>
      <c r="S13" s="35"/>
    </row>
    <row r="14" spans="2:19" ht="26.1" customHeight="1" outlineLevel="1" x14ac:dyDescent="0.25">
      <c r="B14" s="109"/>
      <c r="C14" s="4">
        <f t="shared" si="1"/>
        <v>42744</v>
      </c>
      <c r="D14" s="5" t="str">
        <f t="shared" si="2"/>
        <v>Mo</v>
      </c>
      <c r="E14" s="6">
        <f t="shared" si="0"/>
        <v>2</v>
      </c>
      <c r="F14" s="62" t="str">
        <f>IFERROR(VLOOKUP(C14,Einstellungen!$B$5:$C$120,2,FALSE),"")</f>
        <v/>
      </c>
      <c r="G14" s="55" t="s">
        <v>78</v>
      </c>
      <c r="H14" s="7" t="s">
        <v>76</v>
      </c>
      <c r="I14" s="7" t="s">
        <v>77</v>
      </c>
      <c r="J14" s="32" t="s">
        <v>22</v>
      </c>
      <c r="K14" s="7"/>
      <c r="L14" s="34"/>
      <c r="M14" s="34"/>
      <c r="N14" s="34">
        <v>1</v>
      </c>
      <c r="O14" s="34">
        <v>1</v>
      </c>
      <c r="P14" s="34">
        <v>1</v>
      </c>
      <c r="Q14" s="34">
        <v>1</v>
      </c>
      <c r="R14" s="34">
        <v>1</v>
      </c>
      <c r="S14" s="35">
        <v>1</v>
      </c>
    </row>
    <row r="15" spans="2:19" ht="26.1" customHeight="1" outlineLevel="1" x14ac:dyDescent="0.25">
      <c r="B15" s="109"/>
      <c r="C15" s="4">
        <f t="shared" si="1"/>
        <v>42745</v>
      </c>
      <c r="D15" s="5" t="str">
        <f t="shared" si="2"/>
        <v>Di</v>
      </c>
      <c r="E15" s="6" t="str">
        <f t="shared" si="0"/>
        <v/>
      </c>
      <c r="F15" s="62" t="str">
        <f>IFERROR(VLOOKUP(C15,Einstellungen!$B$5:$C$120,2,FALSE),"")</f>
        <v/>
      </c>
      <c r="G15" s="55"/>
      <c r="H15" s="7"/>
      <c r="I15" s="7"/>
      <c r="J15" s="32"/>
      <c r="K15" s="7"/>
      <c r="L15" s="34"/>
      <c r="M15" s="34"/>
      <c r="N15" s="34"/>
      <c r="O15" s="34"/>
      <c r="P15" s="34"/>
      <c r="Q15" s="34"/>
      <c r="R15" s="34"/>
      <c r="S15" s="35"/>
    </row>
    <row r="16" spans="2:19" ht="26.1" customHeight="1" outlineLevel="1" x14ac:dyDescent="0.25">
      <c r="B16" s="109"/>
      <c r="C16" s="4">
        <f t="shared" si="1"/>
        <v>42746</v>
      </c>
      <c r="D16" s="5" t="str">
        <f t="shared" si="2"/>
        <v>Mi</v>
      </c>
      <c r="E16" s="6" t="str">
        <f t="shared" si="0"/>
        <v/>
      </c>
      <c r="F16" s="62" t="str">
        <f>IFERROR(VLOOKUP(C16,Einstellungen!$B$5:$C$120,2,FALSE),"")</f>
        <v/>
      </c>
      <c r="G16" s="55"/>
      <c r="H16" s="7"/>
      <c r="I16" s="7"/>
      <c r="J16" s="32"/>
      <c r="K16" s="7"/>
      <c r="L16" s="34"/>
      <c r="M16" s="34"/>
      <c r="N16" s="34"/>
      <c r="O16" s="34"/>
      <c r="P16" s="34"/>
      <c r="Q16" s="34"/>
      <c r="R16" s="34"/>
      <c r="S16" s="35"/>
    </row>
    <row r="17" spans="2:19" ht="26.1" customHeight="1" outlineLevel="1" x14ac:dyDescent="0.25">
      <c r="B17" s="109"/>
      <c r="C17" s="4">
        <f t="shared" si="1"/>
        <v>42747</v>
      </c>
      <c r="D17" s="5" t="str">
        <f t="shared" si="2"/>
        <v>Do</v>
      </c>
      <c r="E17" s="6" t="str">
        <f t="shared" si="0"/>
        <v/>
      </c>
      <c r="F17" s="62" t="str">
        <f>IFERROR(VLOOKUP(C17,Einstellungen!$B$5:$C$120,2,FALSE),"")</f>
        <v/>
      </c>
      <c r="G17" s="55" t="s">
        <v>85</v>
      </c>
      <c r="H17" s="7" t="s">
        <v>76</v>
      </c>
      <c r="I17" s="7" t="s">
        <v>77</v>
      </c>
      <c r="J17" s="32" t="s">
        <v>20</v>
      </c>
      <c r="K17" s="7"/>
      <c r="L17" s="34">
        <v>1</v>
      </c>
      <c r="M17" s="34"/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5"/>
    </row>
    <row r="18" spans="2:19" ht="26.1" customHeight="1" outlineLevel="1" x14ac:dyDescent="0.25">
      <c r="B18" s="109"/>
      <c r="C18" s="4">
        <f t="shared" si="1"/>
        <v>42748</v>
      </c>
      <c r="D18" s="5" t="str">
        <f t="shared" si="2"/>
        <v>Fr</v>
      </c>
      <c r="E18" s="6" t="str">
        <f t="shared" si="0"/>
        <v/>
      </c>
      <c r="F18" s="62" t="str">
        <f>IFERROR(VLOOKUP(C18,Einstellungen!$B$5:$C$120,2,FALSE),"")</f>
        <v/>
      </c>
      <c r="G18" s="55"/>
      <c r="H18" s="7"/>
      <c r="I18" s="7"/>
      <c r="J18" s="32"/>
      <c r="K18" s="7"/>
      <c r="L18" s="34"/>
      <c r="M18" s="34"/>
      <c r="N18" s="34"/>
      <c r="O18" s="34"/>
      <c r="P18" s="34"/>
      <c r="Q18" s="34"/>
      <c r="R18" s="34"/>
      <c r="S18" s="35"/>
    </row>
    <row r="19" spans="2:19" ht="26.1" customHeight="1" outlineLevel="1" x14ac:dyDescent="0.25">
      <c r="B19" s="109"/>
      <c r="C19" s="4">
        <f t="shared" si="1"/>
        <v>42749</v>
      </c>
      <c r="D19" s="5" t="str">
        <f t="shared" si="2"/>
        <v>Sa</v>
      </c>
      <c r="E19" s="6" t="str">
        <f t="shared" si="0"/>
        <v/>
      </c>
      <c r="F19" s="62" t="str">
        <f>IFERROR(VLOOKUP(C19,Einstellungen!$B$5:$C$120,2,FALSE),"")</f>
        <v/>
      </c>
      <c r="G19" s="55"/>
      <c r="H19" s="7"/>
      <c r="I19" s="7"/>
      <c r="J19" s="32"/>
      <c r="K19" s="7"/>
      <c r="L19" s="34"/>
      <c r="M19" s="34"/>
      <c r="N19" s="34"/>
      <c r="O19" s="34"/>
      <c r="P19" s="34"/>
      <c r="Q19" s="34"/>
      <c r="R19" s="34"/>
      <c r="S19" s="35"/>
    </row>
    <row r="20" spans="2:19" ht="26.1" customHeight="1" outlineLevel="1" x14ac:dyDescent="0.25">
      <c r="B20" s="109"/>
      <c r="C20" s="4">
        <f t="shared" si="1"/>
        <v>42750</v>
      </c>
      <c r="D20" s="5" t="str">
        <f t="shared" si="2"/>
        <v>So</v>
      </c>
      <c r="E20" s="6" t="str">
        <f t="shared" si="0"/>
        <v/>
      </c>
      <c r="F20" s="62" t="str">
        <f>IFERROR(VLOOKUP(C20,Einstellungen!$B$5:$C$120,2,FALSE),"")</f>
        <v/>
      </c>
      <c r="G20" s="55"/>
      <c r="H20" s="7"/>
      <c r="I20" s="7"/>
      <c r="J20" s="32"/>
      <c r="K20" s="7"/>
      <c r="L20" s="34"/>
      <c r="M20" s="34"/>
      <c r="N20" s="34"/>
      <c r="O20" s="34"/>
      <c r="P20" s="34"/>
      <c r="Q20" s="34"/>
      <c r="R20" s="34"/>
      <c r="S20" s="35"/>
    </row>
    <row r="21" spans="2:19" ht="26.1" customHeight="1" outlineLevel="1" x14ac:dyDescent="0.25">
      <c r="B21" s="109"/>
      <c r="C21" s="4">
        <f t="shared" si="1"/>
        <v>42751</v>
      </c>
      <c r="D21" s="5" t="str">
        <f t="shared" si="2"/>
        <v>Mo</v>
      </c>
      <c r="E21" s="6">
        <f t="shared" si="0"/>
        <v>3</v>
      </c>
      <c r="F21" s="62" t="str">
        <f>IFERROR(VLOOKUP(C21,Einstellungen!$B$5:$C$120,2,FALSE),"")</f>
        <v/>
      </c>
      <c r="G21" s="55"/>
      <c r="H21" s="7"/>
      <c r="I21" s="7"/>
      <c r="J21" s="32"/>
      <c r="K21" s="7"/>
      <c r="L21" s="34"/>
      <c r="M21" s="34"/>
      <c r="N21" s="34"/>
      <c r="O21" s="34"/>
      <c r="P21" s="34"/>
      <c r="Q21" s="34"/>
      <c r="R21" s="34"/>
      <c r="S21" s="35"/>
    </row>
    <row r="22" spans="2:19" ht="26.1" customHeight="1" outlineLevel="1" x14ac:dyDescent="0.25">
      <c r="B22" s="109"/>
      <c r="C22" s="4">
        <f t="shared" si="1"/>
        <v>42752</v>
      </c>
      <c r="D22" s="5" t="str">
        <f t="shared" si="2"/>
        <v>Di</v>
      </c>
      <c r="E22" s="6" t="str">
        <f t="shared" si="0"/>
        <v/>
      </c>
      <c r="F22" s="62" t="str">
        <f>IFERROR(VLOOKUP(C22,Einstellungen!$B$5:$C$120,2,FALSE),"")</f>
        <v/>
      </c>
      <c r="G22" s="55"/>
      <c r="H22" s="7"/>
      <c r="I22" s="7"/>
      <c r="J22" s="32"/>
      <c r="K22" s="7"/>
      <c r="L22" s="34"/>
      <c r="M22" s="34"/>
      <c r="N22" s="34"/>
      <c r="O22" s="34"/>
      <c r="P22" s="34"/>
      <c r="Q22" s="34"/>
      <c r="R22" s="34"/>
      <c r="S22" s="35"/>
    </row>
    <row r="23" spans="2:19" ht="26.1" customHeight="1" outlineLevel="1" x14ac:dyDescent="0.25">
      <c r="B23" s="109"/>
      <c r="C23" s="4">
        <f t="shared" si="1"/>
        <v>42753</v>
      </c>
      <c r="D23" s="5" t="str">
        <f t="shared" si="2"/>
        <v>Mi</v>
      </c>
      <c r="E23" s="6" t="str">
        <f t="shared" si="0"/>
        <v/>
      </c>
      <c r="F23" s="62" t="str">
        <f>IFERROR(VLOOKUP(C23,Einstellungen!$B$5:$C$120,2,FALSE),"")</f>
        <v/>
      </c>
      <c r="G23" s="55"/>
      <c r="H23" s="7"/>
      <c r="I23" s="7"/>
      <c r="J23" s="32"/>
      <c r="K23" s="7"/>
      <c r="L23" s="34"/>
      <c r="M23" s="34"/>
      <c r="N23" s="34"/>
      <c r="O23" s="34"/>
      <c r="P23" s="34"/>
      <c r="Q23" s="34"/>
      <c r="R23" s="34"/>
      <c r="S23" s="35"/>
    </row>
    <row r="24" spans="2:19" ht="26.1" customHeight="1" outlineLevel="1" x14ac:dyDescent="0.25">
      <c r="B24" s="109"/>
      <c r="C24" s="4">
        <f t="shared" si="1"/>
        <v>42754</v>
      </c>
      <c r="D24" s="5" t="str">
        <f t="shared" si="2"/>
        <v>Do</v>
      </c>
      <c r="E24" s="6" t="str">
        <f t="shared" si="0"/>
        <v/>
      </c>
      <c r="F24" s="62" t="str">
        <f>IFERROR(VLOOKUP(C24,Einstellungen!$B$5:$C$120,2,FALSE),"")</f>
        <v/>
      </c>
      <c r="G24" s="55"/>
      <c r="H24" s="7"/>
      <c r="I24" s="7"/>
      <c r="J24" s="32"/>
      <c r="K24" s="7"/>
      <c r="L24" s="34"/>
      <c r="M24" s="34"/>
      <c r="N24" s="34"/>
      <c r="O24" s="34"/>
      <c r="P24" s="34"/>
      <c r="Q24" s="34"/>
      <c r="R24" s="34"/>
      <c r="S24" s="35"/>
    </row>
    <row r="25" spans="2:19" ht="26.1" customHeight="1" outlineLevel="1" x14ac:dyDescent="0.25">
      <c r="B25" s="109"/>
      <c r="C25" s="4">
        <f t="shared" si="1"/>
        <v>42755</v>
      </c>
      <c r="D25" s="5" t="str">
        <f t="shared" si="2"/>
        <v>Fr</v>
      </c>
      <c r="E25" s="6" t="str">
        <f t="shared" si="0"/>
        <v/>
      </c>
      <c r="F25" s="62" t="str">
        <f>IFERROR(VLOOKUP(C25,Einstellungen!$B$5:$C$120,2,FALSE),"")</f>
        <v/>
      </c>
      <c r="G25" s="55"/>
      <c r="H25" s="7"/>
      <c r="I25" s="7"/>
      <c r="J25" s="32"/>
      <c r="K25" s="7"/>
      <c r="L25" s="34"/>
      <c r="M25" s="34"/>
      <c r="N25" s="34"/>
      <c r="O25" s="34"/>
      <c r="P25" s="34"/>
      <c r="Q25" s="34"/>
      <c r="R25" s="34"/>
      <c r="S25" s="35"/>
    </row>
    <row r="26" spans="2:19" ht="26.1" customHeight="1" outlineLevel="1" x14ac:dyDescent="0.25">
      <c r="B26" s="109"/>
      <c r="C26" s="4">
        <f t="shared" si="1"/>
        <v>42756</v>
      </c>
      <c r="D26" s="5" t="str">
        <f t="shared" si="2"/>
        <v>Sa</v>
      </c>
      <c r="E26" s="6" t="str">
        <f t="shared" si="0"/>
        <v/>
      </c>
      <c r="F26" s="62" t="str">
        <f>IFERROR(VLOOKUP(C26,Einstellungen!$B$5:$C$120,2,FALSE),"")</f>
        <v/>
      </c>
      <c r="G26" s="55"/>
      <c r="H26" s="7"/>
      <c r="I26" s="7"/>
      <c r="J26" s="32"/>
      <c r="K26" s="7"/>
      <c r="L26" s="34"/>
      <c r="M26" s="34"/>
      <c r="N26" s="34"/>
      <c r="O26" s="34"/>
      <c r="P26" s="34"/>
      <c r="Q26" s="34"/>
      <c r="R26" s="34"/>
      <c r="S26" s="35"/>
    </row>
    <row r="27" spans="2:19" ht="26.1" customHeight="1" outlineLevel="1" x14ac:dyDescent="0.25">
      <c r="B27" s="109"/>
      <c r="C27" s="4">
        <f t="shared" si="1"/>
        <v>42757</v>
      </c>
      <c r="D27" s="5" t="str">
        <f t="shared" si="2"/>
        <v>So</v>
      </c>
      <c r="E27" s="6" t="str">
        <f t="shared" si="0"/>
        <v/>
      </c>
      <c r="F27" s="62" t="str">
        <f>IFERROR(VLOOKUP(C27,Einstellungen!$B$5:$C$120,2,FALSE),"")</f>
        <v/>
      </c>
      <c r="G27" s="55"/>
      <c r="H27" s="7"/>
      <c r="I27" s="7"/>
      <c r="J27" s="32"/>
      <c r="K27" s="7"/>
      <c r="L27" s="34"/>
      <c r="M27" s="34"/>
      <c r="N27" s="34"/>
      <c r="O27" s="34"/>
      <c r="P27" s="34"/>
      <c r="Q27" s="34"/>
      <c r="R27" s="34"/>
      <c r="S27" s="35"/>
    </row>
    <row r="28" spans="2:19" ht="26.1" customHeight="1" outlineLevel="1" x14ac:dyDescent="0.25">
      <c r="B28" s="109"/>
      <c r="C28" s="4">
        <f t="shared" si="1"/>
        <v>42758</v>
      </c>
      <c r="D28" s="5" t="str">
        <f t="shared" si="2"/>
        <v>Mo</v>
      </c>
      <c r="E28" s="6">
        <f t="shared" si="0"/>
        <v>4</v>
      </c>
      <c r="F28" s="62" t="str">
        <f>IFERROR(VLOOKUP(C28,Einstellungen!$B$5:$C$120,2,FALSE),"")</f>
        <v/>
      </c>
      <c r="G28" s="55"/>
      <c r="H28" s="7"/>
      <c r="I28" s="7"/>
      <c r="J28" s="32"/>
      <c r="K28" s="7"/>
      <c r="L28" s="34"/>
      <c r="M28" s="34"/>
      <c r="N28" s="34"/>
      <c r="O28" s="34"/>
      <c r="P28" s="34"/>
      <c r="Q28" s="34"/>
      <c r="R28" s="34"/>
      <c r="S28" s="35"/>
    </row>
    <row r="29" spans="2:19" ht="26.1" customHeight="1" outlineLevel="1" x14ac:dyDescent="0.25">
      <c r="B29" s="109"/>
      <c r="C29" s="4">
        <f t="shared" si="1"/>
        <v>42759</v>
      </c>
      <c r="D29" s="5" t="str">
        <f t="shared" si="2"/>
        <v>Di</v>
      </c>
      <c r="E29" s="6" t="str">
        <f t="shared" si="0"/>
        <v/>
      </c>
      <c r="F29" s="62" t="str">
        <f>IFERROR(VLOOKUP(C29,Einstellungen!$B$5:$C$120,2,FALSE),"")</f>
        <v/>
      </c>
      <c r="G29" s="55"/>
      <c r="H29" s="7"/>
      <c r="I29" s="7"/>
      <c r="J29" s="32"/>
      <c r="K29" s="7"/>
      <c r="L29" s="34"/>
      <c r="M29" s="34"/>
      <c r="N29" s="34"/>
      <c r="O29" s="34"/>
      <c r="P29" s="34"/>
      <c r="Q29" s="34"/>
      <c r="R29" s="34"/>
      <c r="S29" s="35"/>
    </row>
    <row r="30" spans="2:19" ht="26.1" customHeight="1" outlineLevel="1" x14ac:dyDescent="0.25">
      <c r="B30" s="109"/>
      <c r="C30" s="4">
        <f t="shared" si="1"/>
        <v>42760</v>
      </c>
      <c r="D30" s="5" t="str">
        <f t="shared" si="2"/>
        <v>Mi</v>
      </c>
      <c r="E30" s="6" t="str">
        <f t="shared" si="0"/>
        <v/>
      </c>
      <c r="F30" s="62" t="str">
        <f>IFERROR(VLOOKUP(C30,Einstellungen!$B$5:$C$120,2,FALSE),"")</f>
        <v/>
      </c>
      <c r="G30" s="55"/>
      <c r="H30" s="7"/>
      <c r="I30" s="7"/>
      <c r="J30" s="32"/>
      <c r="K30" s="7"/>
      <c r="L30" s="34"/>
      <c r="M30" s="34"/>
      <c r="N30" s="34"/>
      <c r="O30" s="34"/>
      <c r="P30" s="34"/>
      <c r="Q30" s="34"/>
      <c r="R30" s="34"/>
      <c r="S30" s="35"/>
    </row>
    <row r="31" spans="2:19" ht="26.1" customHeight="1" outlineLevel="1" x14ac:dyDescent="0.25">
      <c r="B31" s="109"/>
      <c r="C31" s="4">
        <f t="shared" si="1"/>
        <v>42761</v>
      </c>
      <c r="D31" s="5" t="str">
        <f t="shared" si="2"/>
        <v>Do</v>
      </c>
      <c r="E31" s="6" t="str">
        <f t="shared" si="0"/>
        <v/>
      </c>
      <c r="F31" s="62" t="str">
        <f>IFERROR(VLOOKUP(C31,Einstellungen!$B$5:$C$120,2,FALSE),"")</f>
        <v/>
      </c>
      <c r="G31" s="55"/>
      <c r="H31" s="7"/>
      <c r="I31" s="7"/>
      <c r="J31" s="32"/>
      <c r="K31" s="7"/>
      <c r="L31" s="34"/>
      <c r="M31" s="34"/>
      <c r="N31" s="34"/>
      <c r="O31" s="34"/>
      <c r="P31" s="34"/>
      <c r="Q31" s="34"/>
      <c r="R31" s="34"/>
      <c r="S31" s="35"/>
    </row>
    <row r="32" spans="2:19" ht="26.1" customHeight="1" outlineLevel="1" x14ac:dyDescent="0.25">
      <c r="B32" s="109"/>
      <c r="C32" s="4">
        <f t="shared" si="1"/>
        <v>42762</v>
      </c>
      <c r="D32" s="5" t="str">
        <f t="shared" si="2"/>
        <v>Fr</v>
      </c>
      <c r="E32" s="6" t="str">
        <f t="shared" si="0"/>
        <v/>
      </c>
      <c r="F32" s="62" t="str">
        <f>IFERROR(VLOOKUP(C32,Einstellungen!$B$5:$C$120,2,FALSE),"")</f>
        <v/>
      </c>
      <c r="G32" s="55"/>
      <c r="H32" s="7"/>
      <c r="I32" s="7"/>
      <c r="J32" s="32"/>
      <c r="K32" s="7"/>
      <c r="L32" s="34"/>
      <c r="M32" s="34"/>
      <c r="N32" s="34"/>
      <c r="O32" s="34"/>
      <c r="P32" s="34"/>
      <c r="Q32" s="34"/>
      <c r="R32" s="34"/>
      <c r="S32" s="35"/>
    </row>
    <row r="33" spans="2:19" ht="26.1" customHeight="1" outlineLevel="1" x14ac:dyDescent="0.25">
      <c r="B33" s="109"/>
      <c r="C33" s="4">
        <f t="shared" si="1"/>
        <v>42763</v>
      </c>
      <c r="D33" s="5" t="str">
        <f t="shared" si="2"/>
        <v>Sa</v>
      </c>
      <c r="E33" s="6" t="str">
        <f t="shared" si="0"/>
        <v/>
      </c>
      <c r="F33" s="62" t="str">
        <f>IFERROR(VLOOKUP(C33,Einstellungen!$B$5:$C$120,2,FALSE),"")</f>
        <v/>
      </c>
      <c r="G33" s="55"/>
      <c r="H33" s="7"/>
      <c r="I33" s="7"/>
      <c r="J33" s="32"/>
      <c r="K33" s="7"/>
      <c r="L33" s="34"/>
      <c r="M33" s="34"/>
      <c r="N33" s="34"/>
      <c r="O33" s="34"/>
      <c r="P33" s="34"/>
      <c r="Q33" s="34"/>
      <c r="R33" s="34"/>
      <c r="S33" s="35"/>
    </row>
    <row r="34" spans="2:19" ht="26.1" customHeight="1" outlineLevel="1" x14ac:dyDescent="0.25">
      <c r="B34" s="109"/>
      <c r="C34" s="4">
        <f t="shared" si="1"/>
        <v>42764</v>
      </c>
      <c r="D34" s="5" t="str">
        <f t="shared" si="2"/>
        <v>So</v>
      </c>
      <c r="E34" s="6" t="str">
        <f t="shared" si="0"/>
        <v/>
      </c>
      <c r="F34" s="62" t="str">
        <f>IFERROR(VLOOKUP(C34,Einstellungen!$B$5:$C$120,2,FALSE),"")</f>
        <v/>
      </c>
      <c r="G34" s="55"/>
      <c r="H34" s="7"/>
      <c r="I34" s="7"/>
      <c r="J34" s="32"/>
      <c r="K34" s="7"/>
      <c r="L34" s="34"/>
      <c r="M34" s="34"/>
      <c r="N34" s="34"/>
      <c r="O34" s="34"/>
      <c r="P34" s="34"/>
      <c r="Q34" s="34"/>
      <c r="R34" s="34"/>
      <c r="S34" s="35"/>
    </row>
    <row r="35" spans="2:19" ht="26.1" customHeight="1" outlineLevel="1" x14ac:dyDescent="0.25">
      <c r="B35" s="109"/>
      <c r="C35" s="4">
        <f t="shared" si="1"/>
        <v>42765</v>
      </c>
      <c r="D35" s="5" t="str">
        <f t="shared" si="2"/>
        <v>Mo</v>
      </c>
      <c r="E35" s="6">
        <f t="shared" si="0"/>
        <v>5</v>
      </c>
      <c r="F35" s="61" t="str">
        <f>IFERROR(VLOOKUP(C35,Einstellungen!$B$5:$C$120,2,FALSE),"")</f>
        <v/>
      </c>
      <c r="G35" s="55"/>
      <c r="H35" s="7"/>
      <c r="I35" s="7"/>
      <c r="J35" s="32"/>
      <c r="K35" s="7"/>
      <c r="L35" s="34"/>
      <c r="M35" s="34"/>
      <c r="N35" s="34"/>
      <c r="O35" s="34"/>
      <c r="P35" s="34"/>
      <c r="Q35" s="34"/>
      <c r="R35" s="34"/>
      <c r="S35" s="35"/>
    </row>
    <row r="36" spans="2:19" ht="26.1" customHeight="1" outlineLevel="1" thickBot="1" x14ac:dyDescent="0.3">
      <c r="B36" s="109"/>
      <c r="C36" s="4">
        <f t="shared" si="1"/>
        <v>42766</v>
      </c>
      <c r="D36" s="5" t="str">
        <f t="shared" si="2"/>
        <v>Di</v>
      </c>
      <c r="E36" s="6" t="str">
        <f t="shared" si="0"/>
        <v/>
      </c>
      <c r="F36" s="61" t="str">
        <f>IFERROR(VLOOKUP(C36,Einstellungen!$B$5:$C$120,2,FALSE),"")</f>
        <v/>
      </c>
      <c r="G36" s="80"/>
      <c r="H36" s="20"/>
      <c r="I36" s="20"/>
      <c r="J36" s="32"/>
      <c r="K36" s="20"/>
      <c r="L36" s="38"/>
      <c r="M36" s="38"/>
      <c r="N36" s="38"/>
      <c r="O36" s="38"/>
      <c r="P36" s="38"/>
      <c r="Q36" s="38"/>
      <c r="R36" s="38"/>
      <c r="S36" s="39"/>
    </row>
    <row r="37" spans="2:19" ht="26.1" customHeight="1" x14ac:dyDescent="0.25">
      <c r="B37" s="95" t="s">
        <v>24</v>
      </c>
      <c r="C37" s="96"/>
      <c r="D37" s="96"/>
      <c r="E37" s="96"/>
      <c r="F37" s="57"/>
      <c r="G37" s="57"/>
      <c r="H37" s="26"/>
      <c r="I37" s="26"/>
      <c r="J37" s="26"/>
      <c r="K37" s="26"/>
      <c r="L37" s="26">
        <f>SUM(L6:L36)</f>
        <v>4</v>
      </c>
      <c r="M37" s="26">
        <f t="shared" ref="M37:R37" si="3">SUM(M6:M36)</f>
        <v>1</v>
      </c>
      <c r="N37" s="26">
        <f t="shared" si="3"/>
        <v>2</v>
      </c>
      <c r="O37" s="26">
        <f t="shared" si="3"/>
        <v>2</v>
      </c>
      <c r="P37" s="26">
        <f t="shared" si="3"/>
        <v>2</v>
      </c>
      <c r="Q37" s="26">
        <f t="shared" si="3"/>
        <v>2</v>
      </c>
      <c r="R37" s="26">
        <f t="shared" si="3"/>
        <v>2</v>
      </c>
      <c r="S37" s="27">
        <f>SUM(S6:S36)</f>
        <v>1</v>
      </c>
    </row>
    <row r="38" spans="2:19" ht="26.1" customHeight="1" thickBot="1" x14ac:dyDescent="0.3">
      <c r="B38" s="97"/>
      <c r="C38" s="98"/>
      <c r="D38" s="98"/>
      <c r="E38" s="98"/>
      <c r="F38" s="58"/>
      <c r="G38" s="58"/>
      <c r="H38" s="19"/>
      <c r="I38" s="19"/>
      <c r="J38" s="19"/>
      <c r="K38" s="19"/>
      <c r="L38" s="28"/>
      <c r="M38" s="28"/>
      <c r="N38" s="28"/>
      <c r="O38" s="28"/>
      <c r="P38" s="28"/>
      <c r="Q38" s="28"/>
      <c r="R38" s="28"/>
      <c r="S38" s="30"/>
    </row>
    <row r="39" spans="2:19" ht="26.1" customHeight="1" outlineLevel="1" thickTop="1" x14ac:dyDescent="0.25">
      <c r="B39" s="99" t="str">
        <f>TEXT(C39,"MMMM")</f>
        <v>Februar</v>
      </c>
      <c r="C39" s="4">
        <f>C36+1</f>
        <v>42767</v>
      </c>
      <c r="D39" s="5" t="str">
        <f t="shared" si="2"/>
        <v>Mi</v>
      </c>
      <c r="E39" s="6" t="str">
        <f t="shared" si="0"/>
        <v/>
      </c>
      <c r="F39" s="62" t="str">
        <f>IFERROR(VLOOKUP(C39,Einstellungen!$B$5:$C$120,2,FALSE),"")</f>
        <v/>
      </c>
      <c r="G39" s="55"/>
      <c r="H39" s="7"/>
      <c r="I39" s="7"/>
      <c r="J39" s="32"/>
      <c r="K39" s="7"/>
      <c r="L39" s="34"/>
      <c r="M39" s="34"/>
      <c r="N39" s="34"/>
      <c r="O39" s="34"/>
      <c r="P39" s="34"/>
      <c r="Q39" s="34"/>
      <c r="R39" s="34"/>
      <c r="S39" s="35"/>
    </row>
    <row r="40" spans="2:19" ht="26.1" customHeight="1" outlineLevel="1" x14ac:dyDescent="0.25">
      <c r="B40" s="100"/>
      <c r="C40" s="4">
        <f t="shared" ref="C40:C76" si="4">C39+1</f>
        <v>42768</v>
      </c>
      <c r="D40" s="5" t="str">
        <f t="shared" si="2"/>
        <v>Do</v>
      </c>
      <c r="E40" s="6" t="str">
        <f t="shared" si="0"/>
        <v/>
      </c>
      <c r="F40" s="62" t="str">
        <f>IFERROR(VLOOKUP(C40,Einstellungen!$B$5:$C$120,2,FALSE),"")</f>
        <v/>
      </c>
      <c r="G40" s="55"/>
      <c r="H40" s="7"/>
      <c r="I40" s="7"/>
      <c r="J40" s="32"/>
      <c r="K40" s="7"/>
      <c r="L40" s="34"/>
      <c r="M40" s="34"/>
      <c r="N40" s="34"/>
      <c r="O40" s="34"/>
      <c r="P40" s="34"/>
      <c r="Q40" s="34"/>
      <c r="R40" s="34"/>
      <c r="S40" s="35"/>
    </row>
    <row r="41" spans="2:19" ht="26.1" customHeight="1" outlineLevel="1" x14ac:dyDescent="0.25">
      <c r="B41" s="100"/>
      <c r="C41" s="4">
        <f t="shared" si="4"/>
        <v>42769</v>
      </c>
      <c r="D41" s="5" t="str">
        <f t="shared" si="2"/>
        <v>Fr</v>
      </c>
      <c r="E41" s="6" t="str">
        <f t="shared" si="0"/>
        <v/>
      </c>
      <c r="F41" s="62" t="str">
        <f>IFERROR(VLOOKUP(C41,Einstellungen!$B$5:$C$120,2,FALSE),"")</f>
        <v/>
      </c>
      <c r="G41" s="55"/>
      <c r="H41" s="7"/>
      <c r="I41" s="7"/>
      <c r="J41" s="32"/>
      <c r="K41" s="7"/>
      <c r="L41" s="34"/>
      <c r="M41" s="34"/>
      <c r="N41" s="34"/>
      <c r="O41" s="34"/>
      <c r="P41" s="34"/>
      <c r="Q41" s="34"/>
      <c r="R41" s="34"/>
      <c r="S41" s="35"/>
    </row>
    <row r="42" spans="2:19" ht="26.1" customHeight="1" outlineLevel="1" x14ac:dyDescent="0.25">
      <c r="B42" s="100"/>
      <c r="C42" s="4">
        <f t="shared" si="4"/>
        <v>42770</v>
      </c>
      <c r="D42" s="5" t="str">
        <f t="shared" si="2"/>
        <v>Sa</v>
      </c>
      <c r="E42" s="6" t="str">
        <f t="shared" si="0"/>
        <v/>
      </c>
      <c r="F42" s="62" t="str">
        <f>IFERROR(VLOOKUP(C42,Einstellungen!$B$5:$C$120,2,FALSE),"")</f>
        <v/>
      </c>
      <c r="G42" s="55"/>
      <c r="H42" s="7"/>
      <c r="I42" s="7"/>
      <c r="J42" s="32"/>
      <c r="K42" s="7"/>
      <c r="L42" s="34"/>
      <c r="M42" s="34"/>
      <c r="N42" s="34"/>
      <c r="O42" s="34"/>
      <c r="P42" s="34"/>
      <c r="Q42" s="34"/>
      <c r="R42" s="34"/>
      <c r="S42" s="35"/>
    </row>
    <row r="43" spans="2:19" ht="26.1" customHeight="1" outlineLevel="1" x14ac:dyDescent="0.25">
      <c r="B43" s="100"/>
      <c r="C43" s="4">
        <f t="shared" si="4"/>
        <v>42771</v>
      </c>
      <c r="D43" s="5" t="str">
        <f t="shared" si="2"/>
        <v>So</v>
      </c>
      <c r="E43" s="6" t="str">
        <f t="shared" si="0"/>
        <v/>
      </c>
      <c r="F43" s="62" t="str">
        <f>IFERROR(VLOOKUP(C43,Einstellungen!$B$5:$C$120,2,FALSE),"")</f>
        <v/>
      </c>
      <c r="G43" s="55"/>
      <c r="H43" s="7"/>
      <c r="I43" s="7"/>
      <c r="J43" s="32"/>
      <c r="K43" s="7"/>
      <c r="L43" s="34"/>
      <c r="M43" s="34"/>
      <c r="N43" s="34"/>
      <c r="O43" s="34"/>
      <c r="P43" s="34"/>
      <c r="Q43" s="34"/>
      <c r="R43" s="34"/>
      <c r="S43" s="35"/>
    </row>
    <row r="44" spans="2:19" ht="26.1" customHeight="1" outlineLevel="1" x14ac:dyDescent="0.25">
      <c r="B44" s="100"/>
      <c r="C44" s="4">
        <f t="shared" si="4"/>
        <v>42772</v>
      </c>
      <c r="D44" s="5" t="str">
        <f t="shared" si="2"/>
        <v>Mo</v>
      </c>
      <c r="E44" s="6">
        <f t="shared" si="0"/>
        <v>6</v>
      </c>
      <c r="F44" s="62" t="str">
        <f>IFERROR(VLOOKUP(C44,Einstellungen!$B$5:$C$120,2,FALSE),"")</f>
        <v/>
      </c>
      <c r="G44" s="55"/>
      <c r="H44" s="7"/>
      <c r="I44" s="7"/>
      <c r="J44" s="32"/>
      <c r="K44" s="7"/>
      <c r="L44" s="34"/>
      <c r="M44" s="34"/>
      <c r="N44" s="34"/>
      <c r="O44" s="34"/>
      <c r="P44" s="34"/>
      <c r="Q44" s="34"/>
      <c r="R44" s="34"/>
      <c r="S44" s="35"/>
    </row>
    <row r="45" spans="2:19" ht="26.1" customHeight="1" outlineLevel="1" x14ac:dyDescent="0.25">
      <c r="B45" s="100"/>
      <c r="C45" s="4">
        <f t="shared" si="4"/>
        <v>42773</v>
      </c>
      <c r="D45" s="5" t="str">
        <f t="shared" si="2"/>
        <v>Di</v>
      </c>
      <c r="E45" s="6" t="str">
        <f t="shared" si="0"/>
        <v/>
      </c>
      <c r="F45" s="62" t="str">
        <f>IFERROR(VLOOKUP(C45,Einstellungen!$B$5:$C$120,2,FALSE),"")</f>
        <v/>
      </c>
      <c r="G45" s="55"/>
      <c r="H45" s="7"/>
      <c r="I45" s="7"/>
      <c r="J45" s="32"/>
      <c r="K45" s="7"/>
      <c r="L45" s="34"/>
      <c r="M45" s="34"/>
      <c r="N45" s="34"/>
      <c r="O45" s="34"/>
      <c r="P45" s="34"/>
      <c r="Q45" s="34"/>
      <c r="R45" s="34"/>
      <c r="S45" s="35"/>
    </row>
    <row r="46" spans="2:19" ht="26.1" customHeight="1" outlineLevel="1" x14ac:dyDescent="0.25">
      <c r="B46" s="100"/>
      <c r="C46" s="4">
        <f t="shared" si="4"/>
        <v>42774</v>
      </c>
      <c r="D46" s="5" t="str">
        <f t="shared" si="2"/>
        <v>Mi</v>
      </c>
      <c r="E46" s="6" t="str">
        <f t="shared" si="0"/>
        <v/>
      </c>
      <c r="F46" s="62" t="str">
        <f>IFERROR(VLOOKUP(C46,Einstellungen!$B$5:$C$120,2,FALSE),"")</f>
        <v/>
      </c>
      <c r="G46" s="55"/>
      <c r="H46" s="7"/>
      <c r="I46" s="7"/>
      <c r="J46" s="32"/>
      <c r="K46" s="7"/>
      <c r="L46" s="34"/>
      <c r="M46" s="34"/>
      <c r="N46" s="34"/>
      <c r="O46" s="34"/>
      <c r="P46" s="34"/>
      <c r="Q46" s="34"/>
      <c r="R46" s="34"/>
      <c r="S46" s="35"/>
    </row>
    <row r="47" spans="2:19" ht="26.1" customHeight="1" outlineLevel="1" x14ac:dyDescent="0.25">
      <c r="B47" s="100"/>
      <c r="C47" s="4">
        <f t="shared" si="4"/>
        <v>42775</v>
      </c>
      <c r="D47" s="5" t="str">
        <f t="shared" si="2"/>
        <v>Do</v>
      </c>
      <c r="E47" s="6" t="str">
        <f t="shared" si="0"/>
        <v/>
      </c>
      <c r="F47" s="62" t="str">
        <f>IFERROR(VLOOKUP(C47,Einstellungen!$B$5:$C$120,2,FALSE),"")</f>
        <v/>
      </c>
      <c r="G47" s="55"/>
      <c r="H47" s="7"/>
      <c r="I47" s="7"/>
      <c r="J47" s="32"/>
      <c r="K47" s="7"/>
      <c r="L47" s="34"/>
      <c r="M47" s="34"/>
      <c r="N47" s="34"/>
      <c r="O47" s="34"/>
      <c r="P47" s="34"/>
      <c r="Q47" s="34"/>
      <c r="R47" s="34"/>
      <c r="S47" s="35"/>
    </row>
    <row r="48" spans="2:19" ht="26.1" customHeight="1" outlineLevel="1" x14ac:dyDescent="0.25">
      <c r="B48" s="100"/>
      <c r="C48" s="4">
        <f t="shared" si="4"/>
        <v>42776</v>
      </c>
      <c r="D48" s="5" t="str">
        <f t="shared" si="2"/>
        <v>Fr</v>
      </c>
      <c r="E48" s="6" t="str">
        <f t="shared" si="0"/>
        <v/>
      </c>
      <c r="F48" s="62" t="str">
        <f>IFERROR(VLOOKUP(C48,Einstellungen!$B$5:$C$120,2,FALSE),"")</f>
        <v/>
      </c>
      <c r="G48" s="55"/>
      <c r="H48" s="7"/>
      <c r="I48" s="7"/>
      <c r="J48" s="32"/>
      <c r="K48" s="7"/>
      <c r="L48" s="34"/>
      <c r="M48" s="34"/>
      <c r="N48" s="34"/>
      <c r="O48" s="34"/>
      <c r="P48" s="34"/>
      <c r="Q48" s="34"/>
      <c r="R48" s="34"/>
      <c r="S48" s="35"/>
    </row>
    <row r="49" spans="2:19" ht="26.1" customHeight="1" outlineLevel="1" x14ac:dyDescent="0.25">
      <c r="B49" s="100"/>
      <c r="C49" s="4">
        <f t="shared" si="4"/>
        <v>42777</v>
      </c>
      <c r="D49" s="5" t="str">
        <f t="shared" si="2"/>
        <v>Sa</v>
      </c>
      <c r="E49" s="6" t="str">
        <f t="shared" si="0"/>
        <v/>
      </c>
      <c r="F49" s="62" t="str">
        <f>IFERROR(VLOOKUP(C49,Einstellungen!$B$5:$C$120,2,FALSE),"")</f>
        <v/>
      </c>
      <c r="G49" s="55"/>
      <c r="H49" s="7"/>
      <c r="I49" s="7"/>
      <c r="J49" s="32"/>
      <c r="K49" s="7"/>
      <c r="L49" s="34"/>
      <c r="M49" s="34"/>
      <c r="N49" s="34"/>
      <c r="O49" s="34"/>
      <c r="P49" s="34"/>
      <c r="Q49" s="34"/>
      <c r="R49" s="34"/>
      <c r="S49" s="35"/>
    </row>
    <row r="50" spans="2:19" ht="26.1" customHeight="1" outlineLevel="1" x14ac:dyDescent="0.25">
      <c r="B50" s="100"/>
      <c r="C50" s="4">
        <f t="shared" si="4"/>
        <v>42778</v>
      </c>
      <c r="D50" s="5" t="str">
        <f t="shared" si="2"/>
        <v>So</v>
      </c>
      <c r="E50" s="6" t="str">
        <f t="shared" si="0"/>
        <v/>
      </c>
      <c r="F50" s="62" t="str">
        <f>IFERROR(VLOOKUP(C50,Einstellungen!$B$5:$C$120,2,FALSE),"")</f>
        <v/>
      </c>
      <c r="G50" s="55"/>
      <c r="H50" s="7"/>
      <c r="I50" s="7"/>
      <c r="J50" s="32"/>
      <c r="K50" s="7"/>
      <c r="L50" s="34"/>
      <c r="M50" s="34"/>
      <c r="N50" s="34"/>
      <c r="O50" s="34"/>
      <c r="P50" s="34"/>
      <c r="Q50" s="34"/>
      <c r="R50" s="34"/>
      <c r="S50" s="35"/>
    </row>
    <row r="51" spans="2:19" ht="26.1" customHeight="1" outlineLevel="1" x14ac:dyDescent="0.25">
      <c r="B51" s="100"/>
      <c r="C51" s="4">
        <f t="shared" si="4"/>
        <v>42779</v>
      </c>
      <c r="D51" s="5" t="str">
        <f t="shared" si="2"/>
        <v>Mo</v>
      </c>
      <c r="E51" s="6">
        <f t="shared" si="0"/>
        <v>7</v>
      </c>
      <c r="F51" s="62" t="str">
        <f>IFERROR(VLOOKUP(C51,Einstellungen!$B$5:$C$120,2,FALSE),"")</f>
        <v/>
      </c>
      <c r="G51" s="55"/>
      <c r="H51" s="7"/>
      <c r="I51" s="7"/>
      <c r="J51" s="32"/>
      <c r="K51" s="7"/>
      <c r="L51" s="34"/>
      <c r="M51" s="34"/>
      <c r="N51" s="34"/>
      <c r="O51" s="34"/>
      <c r="P51" s="34"/>
      <c r="Q51" s="34"/>
      <c r="R51" s="34"/>
      <c r="S51" s="35"/>
    </row>
    <row r="52" spans="2:19" ht="26.1" customHeight="1" outlineLevel="1" x14ac:dyDescent="0.25">
      <c r="B52" s="100"/>
      <c r="C52" s="4">
        <f t="shared" si="4"/>
        <v>42780</v>
      </c>
      <c r="D52" s="5" t="str">
        <f t="shared" si="2"/>
        <v>Di</v>
      </c>
      <c r="E52" s="6" t="str">
        <f t="shared" si="0"/>
        <v/>
      </c>
      <c r="F52" s="62" t="str">
        <f>IFERROR(VLOOKUP(C52,Einstellungen!$B$5:$C$120,2,FALSE),"")</f>
        <v/>
      </c>
      <c r="G52" s="55"/>
      <c r="H52" s="7"/>
      <c r="I52" s="7"/>
      <c r="J52" s="32"/>
      <c r="K52" s="7"/>
      <c r="L52" s="34"/>
      <c r="M52" s="34"/>
      <c r="N52" s="34"/>
      <c r="O52" s="34"/>
      <c r="P52" s="34"/>
      <c r="Q52" s="34"/>
      <c r="R52" s="34"/>
      <c r="S52" s="35"/>
    </row>
    <row r="53" spans="2:19" ht="26.1" customHeight="1" outlineLevel="1" x14ac:dyDescent="0.25">
      <c r="B53" s="100"/>
      <c r="C53" s="4">
        <f t="shared" si="4"/>
        <v>42781</v>
      </c>
      <c r="D53" s="5" t="str">
        <f t="shared" si="2"/>
        <v>Mi</v>
      </c>
      <c r="E53" s="6" t="str">
        <f t="shared" si="0"/>
        <v/>
      </c>
      <c r="F53" s="62" t="str">
        <f>IFERROR(VLOOKUP(C53,Einstellungen!$B$5:$C$120,2,FALSE),"")</f>
        <v/>
      </c>
      <c r="G53" s="55"/>
      <c r="H53" s="7"/>
      <c r="I53" s="7"/>
      <c r="J53" s="32"/>
      <c r="K53" s="7"/>
      <c r="L53" s="34"/>
      <c r="M53" s="34"/>
      <c r="N53" s="34"/>
      <c r="O53" s="34"/>
      <c r="P53" s="34"/>
      <c r="Q53" s="34"/>
      <c r="R53" s="34"/>
      <c r="S53" s="35"/>
    </row>
    <row r="54" spans="2:19" ht="26.1" customHeight="1" outlineLevel="1" x14ac:dyDescent="0.25">
      <c r="B54" s="100"/>
      <c r="C54" s="4">
        <f t="shared" si="4"/>
        <v>42782</v>
      </c>
      <c r="D54" s="5" t="str">
        <f t="shared" si="2"/>
        <v>Do</v>
      </c>
      <c r="E54" s="6" t="str">
        <f t="shared" si="0"/>
        <v/>
      </c>
      <c r="F54" s="62" t="str">
        <f>IFERROR(VLOOKUP(C54,Einstellungen!$B$5:$C$120,2,FALSE),"")</f>
        <v/>
      </c>
      <c r="G54" s="55"/>
      <c r="H54" s="7"/>
      <c r="I54" s="7"/>
      <c r="J54" s="32"/>
      <c r="K54" s="7"/>
      <c r="L54" s="34"/>
      <c r="M54" s="34"/>
      <c r="N54" s="34"/>
      <c r="O54" s="34"/>
      <c r="P54" s="34"/>
      <c r="Q54" s="34"/>
      <c r="R54" s="34"/>
      <c r="S54" s="35"/>
    </row>
    <row r="55" spans="2:19" ht="26.1" customHeight="1" outlineLevel="1" x14ac:dyDescent="0.25">
      <c r="B55" s="100"/>
      <c r="C55" s="4">
        <f t="shared" si="4"/>
        <v>42783</v>
      </c>
      <c r="D55" s="5" t="str">
        <f t="shared" si="2"/>
        <v>Fr</v>
      </c>
      <c r="E55" s="6" t="str">
        <f t="shared" si="0"/>
        <v/>
      </c>
      <c r="F55" s="62" t="str">
        <f>IFERROR(VLOOKUP(C55,Einstellungen!$B$5:$C$120,2,FALSE),"")</f>
        <v/>
      </c>
      <c r="G55" s="55"/>
      <c r="H55" s="7"/>
      <c r="I55" s="7"/>
      <c r="J55" s="32"/>
      <c r="K55" s="7"/>
      <c r="L55" s="34"/>
      <c r="M55" s="34"/>
      <c r="N55" s="34"/>
      <c r="O55" s="34"/>
      <c r="P55" s="34"/>
      <c r="Q55" s="34"/>
      <c r="R55" s="34"/>
      <c r="S55" s="35"/>
    </row>
    <row r="56" spans="2:19" ht="26.1" customHeight="1" outlineLevel="1" x14ac:dyDescent="0.25">
      <c r="B56" s="100"/>
      <c r="C56" s="4">
        <f t="shared" si="4"/>
        <v>42784</v>
      </c>
      <c r="D56" s="5" t="str">
        <f t="shared" si="2"/>
        <v>Sa</v>
      </c>
      <c r="E56" s="6" t="str">
        <f t="shared" si="0"/>
        <v/>
      </c>
      <c r="F56" s="62" t="str">
        <f>IFERROR(VLOOKUP(C56,Einstellungen!$B$5:$C$120,2,FALSE),"")</f>
        <v/>
      </c>
      <c r="G56" s="55"/>
      <c r="H56" s="7"/>
      <c r="I56" s="7"/>
      <c r="J56" s="32"/>
      <c r="K56" s="7"/>
      <c r="L56" s="34"/>
      <c r="M56" s="34"/>
      <c r="N56" s="34"/>
      <c r="O56" s="34"/>
      <c r="P56" s="34"/>
      <c r="Q56" s="34"/>
      <c r="R56" s="34"/>
      <c r="S56" s="35"/>
    </row>
    <row r="57" spans="2:19" ht="26.1" customHeight="1" outlineLevel="1" x14ac:dyDescent="0.25">
      <c r="B57" s="100"/>
      <c r="C57" s="4">
        <f t="shared" si="4"/>
        <v>42785</v>
      </c>
      <c r="D57" s="5" t="str">
        <f t="shared" si="2"/>
        <v>So</v>
      </c>
      <c r="E57" s="6" t="str">
        <f t="shared" si="0"/>
        <v/>
      </c>
      <c r="F57" s="62" t="str">
        <f>IFERROR(VLOOKUP(C57,Einstellungen!$B$5:$C$120,2,FALSE),"")</f>
        <v/>
      </c>
      <c r="G57" s="55"/>
      <c r="H57" s="7"/>
      <c r="I57" s="7"/>
      <c r="J57" s="32"/>
      <c r="K57" s="7"/>
      <c r="L57" s="34"/>
      <c r="M57" s="34"/>
      <c r="N57" s="34"/>
      <c r="O57" s="34"/>
      <c r="P57" s="34"/>
      <c r="Q57" s="34"/>
      <c r="R57" s="34"/>
      <c r="S57" s="35"/>
    </row>
    <row r="58" spans="2:19" ht="26.1" customHeight="1" outlineLevel="1" x14ac:dyDescent="0.25">
      <c r="B58" s="100"/>
      <c r="C58" s="4">
        <f t="shared" si="4"/>
        <v>42786</v>
      </c>
      <c r="D58" s="5" t="str">
        <f t="shared" si="2"/>
        <v>Mo</v>
      </c>
      <c r="E58" s="6">
        <f t="shared" si="0"/>
        <v>8</v>
      </c>
      <c r="F58" s="62" t="str">
        <f>IFERROR(VLOOKUP(C58,Einstellungen!$B$5:$C$120,2,FALSE),"")</f>
        <v/>
      </c>
      <c r="G58" s="55"/>
      <c r="H58" s="7"/>
      <c r="I58" s="7"/>
      <c r="J58" s="32"/>
      <c r="K58" s="7"/>
      <c r="L58" s="34"/>
      <c r="M58" s="34"/>
      <c r="N58" s="34"/>
      <c r="O58" s="34"/>
      <c r="P58" s="34"/>
      <c r="Q58" s="34"/>
      <c r="R58" s="34"/>
      <c r="S58" s="35"/>
    </row>
    <row r="59" spans="2:19" ht="26.1" customHeight="1" outlineLevel="1" x14ac:dyDescent="0.25">
      <c r="B59" s="100"/>
      <c r="C59" s="4">
        <f t="shared" si="4"/>
        <v>42787</v>
      </c>
      <c r="D59" s="5" t="str">
        <f t="shared" si="2"/>
        <v>Di</v>
      </c>
      <c r="E59" s="6" t="str">
        <f t="shared" si="0"/>
        <v/>
      </c>
      <c r="F59" s="62" t="str">
        <f>IFERROR(VLOOKUP(C59,Einstellungen!$B$5:$C$120,2,FALSE),"")</f>
        <v/>
      </c>
      <c r="G59" s="55"/>
      <c r="H59" s="7"/>
      <c r="I59" s="7"/>
      <c r="J59" s="32"/>
      <c r="K59" s="7"/>
      <c r="L59" s="34"/>
      <c r="M59" s="34"/>
      <c r="N59" s="34"/>
      <c r="O59" s="34"/>
      <c r="P59" s="34"/>
      <c r="Q59" s="34"/>
      <c r="R59" s="34"/>
      <c r="S59" s="35"/>
    </row>
    <row r="60" spans="2:19" ht="26.1" customHeight="1" outlineLevel="1" x14ac:dyDescent="0.25">
      <c r="B60" s="100"/>
      <c r="C60" s="4">
        <f t="shared" si="4"/>
        <v>42788</v>
      </c>
      <c r="D60" s="5" t="str">
        <f t="shared" si="2"/>
        <v>Mi</v>
      </c>
      <c r="E60" s="6" t="str">
        <f t="shared" si="0"/>
        <v/>
      </c>
      <c r="F60" s="62" t="str">
        <f>IFERROR(VLOOKUP(C60,Einstellungen!$B$5:$C$120,2,FALSE),"")</f>
        <v/>
      </c>
      <c r="G60" s="55"/>
      <c r="H60" s="7"/>
      <c r="I60" s="7"/>
      <c r="J60" s="32"/>
      <c r="K60" s="7"/>
      <c r="L60" s="34"/>
      <c r="M60" s="34"/>
      <c r="N60" s="34"/>
      <c r="O60" s="34"/>
      <c r="P60" s="34"/>
      <c r="Q60" s="34"/>
      <c r="R60" s="34"/>
      <c r="S60" s="35"/>
    </row>
    <row r="61" spans="2:19" ht="26.1" customHeight="1" outlineLevel="1" x14ac:dyDescent="0.25">
      <c r="B61" s="100"/>
      <c r="C61" s="4">
        <f t="shared" si="4"/>
        <v>42789</v>
      </c>
      <c r="D61" s="5" t="str">
        <f t="shared" si="2"/>
        <v>Do</v>
      </c>
      <c r="E61" s="6" t="str">
        <f t="shared" si="0"/>
        <v/>
      </c>
      <c r="F61" s="62" t="str">
        <f>IFERROR(VLOOKUP(C61,Einstellungen!$B$5:$C$120,2,FALSE),"")</f>
        <v/>
      </c>
      <c r="G61" s="55"/>
      <c r="H61" s="7"/>
      <c r="I61" s="7"/>
      <c r="J61" s="32"/>
      <c r="K61" s="7"/>
      <c r="L61" s="34"/>
      <c r="M61" s="34"/>
      <c r="N61" s="34"/>
      <c r="O61" s="34"/>
      <c r="P61" s="34"/>
      <c r="Q61" s="34"/>
      <c r="R61" s="34"/>
      <c r="S61" s="35"/>
    </row>
    <row r="62" spans="2:19" ht="26.1" customHeight="1" outlineLevel="1" x14ac:dyDescent="0.25">
      <c r="B62" s="100"/>
      <c r="C62" s="4">
        <f t="shared" si="4"/>
        <v>42790</v>
      </c>
      <c r="D62" s="5" t="str">
        <f t="shared" si="2"/>
        <v>Fr</v>
      </c>
      <c r="E62" s="6" t="str">
        <f t="shared" si="0"/>
        <v/>
      </c>
      <c r="F62" s="62" t="str">
        <f>IFERROR(VLOOKUP(C62,Einstellungen!$B$5:$C$120,2,FALSE),"")</f>
        <v/>
      </c>
      <c r="G62" s="55"/>
      <c r="H62" s="7"/>
      <c r="I62" s="7"/>
      <c r="J62" s="32"/>
      <c r="K62" s="7"/>
      <c r="L62" s="34"/>
      <c r="M62" s="34"/>
      <c r="N62" s="34"/>
      <c r="O62" s="34"/>
      <c r="P62" s="34"/>
      <c r="Q62" s="34"/>
      <c r="R62" s="34"/>
      <c r="S62" s="35"/>
    </row>
    <row r="63" spans="2:19" ht="26.1" customHeight="1" outlineLevel="1" x14ac:dyDescent="0.25">
      <c r="B63" s="100"/>
      <c r="C63" s="4">
        <f t="shared" si="4"/>
        <v>42791</v>
      </c>
      <c r="D63" s="5" t="str">
        <f t="shared" si="2"/>
        <v>Sa</v>
      </c>
      <c r="E63" s="6" t="str">
        <f t="shared" si="0"/>
        <v/>
      </c>
      <c r="F63" s="62" t="str">
        <f>IFERROR(VLOOKUP(C63,Einstellungen!$B$5:$C$120,2,FALSE),"")</f>
        <v/>
      </c>
      <c r="G63" s="55"/>
      <c r="H63" s="7"/>
      <c r="I63" s="7"/>
      <c r="J63" s="32"/>
      <c r="K63" s="7"/>
      <c r="L63" s="34"/>
      <c r="M63" s="34"/>
      <c r="N63" s="34"/>
      <c r="O63" s="34"/>
      <c r="P63" s="34"/>
      <c r="Q63" s="34"/>
      <c r="R63" s="34"/>
      <c r="S63" s="35"/>
    </row>
    <row r="64" spans="2:19" ht="26.1" customHeight="1" outlineLevel="1" x14ac:dyDescent="0.25">
      <c r="B64" s="100"/>
      <c r="C64" s="4">
        <f t="shared" si="4"/>
        <v>42792</v>
      </c>
      <c r="D64" s="5" t="str">
        <f t="shared" si="2"/>
        <v>So</v>
      </c>
      <c r="E64" s="6" t="str">
        <f t="shared" si="0"/>
        <v/>
      </c>
      <c r="F64" s="62" t="str">
        <f>IFERROR(VLOOKUP(C64,Einstellungen!$B$5:$C$120,2,FALSE),"")</f>
        <v/>
      </c>
      <c r="G64" s="55"/>
      <c r="H64" s="7"/>
      <c r="I64" s="7"/>
      <c r="J64" s="32"/>
      <c r="K64" s="7"/>
      <c r="L64" s="34"/>
      <c r="M64" s="34"/>
      <c r="N64" s="34"/>
      <c r="O64" s="34"/>
      <c r="P64" s="34"/>
      <c r="Q64" s="34"/>
      <c r="R64" s="34"/>
      <c r="S64" s="35"/>
    </row>
    <row r="65" spans="2:19" ht="26.1" customHeight="1" outlineLevel="1" x14ac:dyDescent="0.25">
      <c r="B65" s="100"/>
      <c r="C65" s="4">
        <f t="shared" si="4"/>
        <v>42793</v>
      </c>
      <c r="D65" s="5" t="str">
        <f t="shared" si="2"/>
        <v>Mo</v>
      </c>
      <c r="E65" s="6">
        <f t="shared" si="0"/>
        <v>9</v>
      </c>
      <c r="F65" s="62" t="str">
        <f>IFERROR(VLOOKUP(C65,Einstellungen!$B$5:$C$120,2,FALSE),"")</f>
        <v/>
      </c>
      <c r="G65" s="55"/>
      <c r="H65" s="7"/>
      <c r="I65" s="7"/>
      <c r="J65" s="32"/>
      <c r="K65" s="7"/>
      <c r="L65" s="34"/>
      <c r="M65" s="34"/>
      <c r="N65" s="34"/>
      <c r="O65" s="34"/>
      <c r="P65" s="34"/>
      <c r="Q65" s="34"/>
      <c r="R65" s="34"/>
      <c r="S65" s="35"/>
    </row>
    <row r="66" spans="2:19" ht="26.1" customHeight="1" outlineLevel="1" x14ac:dyDescent="0.25">
      <c r="B66" s="100"/>
      <c r="C66" s="4">
        <f t="shared" si="4"/>
        <v>42794</v>
      </c>
      <c r="D66" s="5" t="str">
        <f t="shared" si="2"/>
        <v>Di</v>
      </c>
      <c r="E66" s="6" t="str">
        <f t="shared" si="0"/>
        <v/>
      </c>
      <c r="F66" s="62" t="str">
        <f>IFERROR(VLOOKUP(C66,Einstellungen!$B$5:$C$120,2,FALSE),"")</f>
        <v/>
      </c>
      <c r="G66" s="55"/>
      <c r="H66" s="7"/>
      <c r="I66" s="7"/>
      <c r="J66" s="32"/>
      <c r="K66" s="7"/>
      <c r="L66" s="34"/>
      <c r="M66" s="34"/>
      <c r="N66" s="34"/>
      <c r="O66" s="34"/>
      <c r="P66" s="34"/>
      <c r="Q66" s="34"/>
      <c r="R66" s="34"/>
      <c r="S66" s="35"/>
    </row>
    <row r="67" spans="2:19" ht="26.1" customHeight="1" outlineLevel="1" thickBot="1" x14ac:dyDescent="0.3">
      <c r="B67" s="100"/>
      <c r="C67" s="4" t="str">
        <f>IF(C66=EOMONTH(C66,0),"",C66+1)</f>
        <v/>
      </c>
      <c r="D67" s="5" t="str">
        <f>IF(C67&lt;&gt;"",TEXT(C67,"TTT"),"")</f>
        <v/>
      </c>
      <c r="E67" s="6" t="str">
        <f t="shared" si="0"/>
        <v/>
      </c>
      <c r="F67" s="62" t="str">
        <f>IF(C67&lt;&gt;"",IFERROR(VLOOKUP(C67,Einstellungen!$B$5:$C$120,2,FALSE),""),"")</f>
        <v/>
      </c>
      <c r="G67" s="55"/>
      <c r="H67" s="7"/>
      <c r="I67" s="7"/>
      <c r="J67" s="32"/>
      <c r="K67" s="7"/>
      <c r="L67" s="34"/>
      <c r="M67" s="34"/>
      <c r="N67" s="34"/>
      <c r="O67" s="34"/>
      <c r="P67" s="34"/>
      <c r="Q67" s="34"/>
      <c r="R67" s="34"/>
      <c r="S67" s="35"/>
    </row>
    <row r="68" spans="2:19" ht="26.1" customHeight="1" x14ac:dyDescent="0.25">
      <c r="B68" s="101" t="s">
        <v>23</v>
      </c>
      <c r="C68" s="102"/>
      <c r="D68" s="102"/>
      <c r="E68" s="102"/>
      <c r="F68" s="59"/>
      <c r="G68" s="59"/>
      <c r="H68" s="22"/>
      <c r="I68" s="22"/>
      <c r="J68" s="22"/>
      <c r="K68" s="22"/>
      <c r="L68" s="26">
        <f>SUM(L39:L67)</f>
        <v>0</v>
      </c>
      <c r="M68" s="26">
        <f t="shared" ref="M68:S68" si="5">SUM(M39:M67)</f>
        <v>0</v>
      </c>
      <c r="N68" s="26">
        <f t="shared" si="5"/>
        <v>0</v>
      </c>
      <c r="O68" s="26">
        <f t="shared" si="5"/>
        <v>0</v>
      </c>
      <c r="P68" s="26">
        <f t="shared" si="5"/>
        <v>0</v>
      </c>
      <c r="Q68" s="26">
        <f t="shared" si="5"/>
        <v>0</v>
      </c>
      <c r="R68" s="26">
        <f t="shared" si="5"/>
        <v>0</v>
      </c>
      <c r="S68" s="27">
        <f t="shared" si="5"/>
        <v>0</v>
      </c>
    </row>
    <row r="69" spans="2:19" ht="26.1" customHeight="1" thickBot="1" x14ac:dyDescent="0.3">
      <c r="B69" s="103"/>
      <c r="C69" s="104"/>
      <c r="D69" s="104"/>
      <c r="E69" s="104"/>
      <c r="F69" s="60"/>
      <c r="G69" s="60"/>
      <c r="H69" s="24"/>
      <c r="I69" s="24"/>
      <c r="J69" s="24"/>
      <c r="K69" s="24"/>
      <c r="L69" s="29"/>
      <c r="M69" s="29"/>
      <c r="N69" s="29"/>
      <c r="O69" s="29"/>
      <c r="P69" s="29"/>
      <c r="Q69" s="29"/>
      <c r="R69" s="29"/>
      <c r="S69" s="31"/>
    </row>
    <row r="70" spans="2:19" ht="26.1" customHeight="1" outlineLevel="1" thickTop="1" x14ac:dyDescent="0.25">
      <c r="B70" s="108" t="str">
        <f>TEXT(C70,"MMMM")</f>
        <v>März</v>
      </c>
      <c r="C70" s="4">
        <f>IF(C67&lt;&gt;"",C67+1,C66+1)</f>
        <v>42795</v>
      </c>
      <c r="D70" s="5" t="str">
        <f t="shared" si="2"/>
        <v>Mi</v>
      </c>
      <c r="E70" s="6" t="str">
        <f t="shared" si="0"/>
        <v/>
      </c>
      <c r="F70" s="62" t="str">
        <f>IFERROR(VLOOKUP(C70,Einstellungen!$B$5:$C$120,2,FALSE),"")</f>
        <v/>
      </c>
      <c r="G70" s="55"/>
      <c r="H70" s="7"/>
      <c r="I70" s="7"/>
      <c r="J70" s="32"/>
      <c r="K70" s="7"/>
      <c r="L70" s="34"/>
      <c r="M70" s="34"/>
      <c r="N70" s="34"/>
      <c r="O70" s="34"/>
      <c r="P70" s="34"/>
      <c r="Q70" s="34"/>
      <c r="R70" s="34"/>
      <c r="S70" s="35"/>
    </row>
    <row r="71" spans="2:19" ht="26.1" customHeight="1" outlineLevel="1" x14ac:dyDescent="0.25">
      <c r="B71" s="109"/>
      <c r="C71" s="4">
        <f t="shared" si="4"/>
        <v>42796</v>
      </c>
      <c r="D71" s="5" t="str">
        <f t="shared" si="2"/>
        <v>Do</v>
      </c>
      <c r="E71" s="6" t="str">
        <f t="shared" si="0"/>
        <v/>
      </c>
      <c r="F71" s="62" t="str">
        <f>IFERROR(VLOOKUP(C71,Einstellungen!$B$5:$C$120,2,FALSE),"")</f>
        <v/>
      </c>
      <c r="G71" s="55"/>
      <c r="H71" s="7"/>
      <c r="I71" s="7"/>
      <c r="J71" s="32"/>
      <c r="K71" s="7"/>
      <c r="L71" s="34"/>
      <c r="M71" s="34"/>
      <c r="N71" s="34"/>
      <c r="O71" s="34"/>
      <c r="P71" s="34"/>
      <c r="Q71" s="34"/>
      <c r="R71" s="34"/>
      <c r="S71" s="35"/>
    </row>
    <row r="72" spans="2:19" ht="26.1" customHeight="1" outlineLevel="1" x14ac:dyDescent="0.25">
      <c r="B72" s="109"/>
      <c r="C72" s="4">
        <f t="shared" si="4"/>
        <v>42797</v>
      </c>
      <c r="D72" s="5" t="str">
        <f t="shared" si="2"/>
        <v>Fr</v>
      </c>
      <c r="E72" s="6" t="str">
        <f t="shared" si="0"/>
        <v/>
      </c>
      <c r="F72" s="62" t="str">
        <f>IFERROR(VLOOKUP(C72,Einstellungen!$B$5:$C$120,2,FALSE),"")</f>
        <v/>
      </c>
      <c r="G72" s="55"/>
      <c r="H72" s="7"/>
      <c r="I72" s="7"/>
      <c r="J72" s="32"/>
      <c r="K72" s="7"/>
      <c r="L72" s="34"/>
      <c r="M72" s="34"/>
      <c r="N72" s="34"/>
      <c r="O72" s="34"/>
      <c r="P72" s="34"/>
      <c r="Q72" s="34"/>
      <c r="R72" s="34"/>
      <c r="S72" s="35"/>
    </row>
    <row r="73" spans="2:19" ht="26.1" customHeight="1" outlineLevel="1" x14ac:dyDescent="0.25">
      <c r="B73" s="109"/>
      <c r="C73" s="4">
        <f t="shared" si="4"/>
        <v>42798</v>
      </c>
      <c r="D73" s="5" t="str">
        <f t="shared" si="2"/>
        <v>Sa</v>
      </c>
      <c r="E73" s="6" t="str">
        <f t="shared" si="0"/>
        <v/>
      </c>
      <c r="F73" s="62" t="str">
        <f>IFERROR(VLOOKUP(C73,Einstellungen!$B$5:$C$120,2,FALSE),"")</f>
        <v/>
      </c>
      <c r="G73" s="55"/>
      <c r="H73" s="7"/>
      <c r="I73" s="7"/>
      <c r="J73" s="32"/>
      <c r="K73" s="7"/>
      <c r="L73" s="34"/>
      <c r="M73" s="34"/>
      <c r="N73" s="34"/>
      <c r="O73" s="34"/>
      <c r="P73" s="34"/>
      <c r="Q73" s="34"/>
      <c r="R73" s="34"/>
      <c r="S73" s="35"/>
    </row>
    <row r="74" spans="2:19" ht="26.1" customHeight="1" outlineLevel="1" x14ac:dyDescent="0.25">
      <c r="B74" s="109"/>
      <c r="C74" s="4">
        <f t="shared" si="4"/>
        <v>42799</v>
      </c>
      <c r="D74" s="5" t="str">
        <f t="shared" si="2"/>
        <v>So</v>
      </c>
      <c r="E74" s="6" t="str">
        <f t="shared" si="0"/>
        <v/>
      </c>
      <c r="F74" s="62" t="str">
        <f>IFERROR(VLOOKUP(C74,Einstellungen!$B$5:$C$120,2,FALSE),"")</f>
        <v/>
      </c>
      <c r="G74" s="55"/>
      <c r="H74" s="7"/>
      <c r="I74" s="7"/>
      <c r="J74" s="32"/>
      <c r="K74" s="7"/>
      <c r="L74" s="34"/>
      <c r="M74" s="34"/>
      <c r="N74" s="34"/>
      <c r="O74" s="34"/>
      <c r="P74" s="34"/>
      <c r="Q74" s="34"/>
      <c r="R74" s="34"/>
      <c r="S74" s="35"/>
    </row>
    <row r="75" spans="2:19" ht="26.1" customHeight="1" outlineLevel="1" x14ac:dyDescent="0.25">
      <c r="B75" s="109"/>
      <c r="C75" s="4">
        <f t="shared" si="4"/>
        <v>42800</v>
      </c>
      <c r="D75" s="5" t="str">
        <f t="shared" si="2"/>
        <v>Mo</v>
      </c>
      <c r="E75" s="6">
        <f t="shared" ref="E75:E142" si="6">IF(TEXT(C75,"TTT")="Mo",WEEKNUM(C75,21),"")</f>
        <v>10</v>
      </c>
      <c r="F75" s="62" t="str">
        <f>IFERROR(VLOOKUP(C75,Einstellungen!$B$5:$C$120,2,FALSE),"")</f>
        <v/>
      </c>
      <c r="G75" s="55"/>
      <c r="H75" s="7"/>
      <c r="I75" s="7"/>
      <c r="J75" s="32"/>
      <c r="K75" s="7"/>
      <c r="L75" s="34"/>
      <c r="M75" s="34"/>
      <c r="N75" s="34"/>
      <c r="O75" s="34"/>
      <c r="P75" s="34"/>
      <c r="Q75" s="34"/>
      <c r="R75" s="34"/>
      <c r="S75" s="35"/>
    </row>
    <row r="76" spans="2:19" ht="26.1" customHeight="1" outlineLevel="1" x14ac:dyDescent="0.25">
      <c r="B76" s="109"/>
      <c r="C76" s="4">
        <f t="shared" si="4"/>
        <v>42801</v>
      </c>
      <c r="D76" s="5" t="str">
        <f t="shared" ref="D76:D143" si="7">TEXT(C76,"TTT")</f>
        <v>Di</v>
      </c>
      <c r="E76" s="6" t="str">
        <f t="shared" si="6"/>
        <v/>
      </c>
      <c r="F76" s="62" t="str">
        <f>IFERROR(VLOOKUP(C76,Einstellungen!$B$5:$C$120,2,FALSE),"")</f>
        <v/>
      </c>
      <c r="G76" s="55"/>
      <c r="H76" s="7"/>
      <c r="I76" s="7"/>
      <c r="J76" s="32"/>
      <c r="K76" s="7"/>
      <c r="L76" s="34"/>
      <c r="M76" s="34"/>
      <c r="N76" s="34"/>
      <c r="O76" s="34"/>
      <c r="P76" s="34"/>
      <c r="Q76" s="34"/>
      <c r="R76" s="34"/>
      <c r="S76" s="35"/>
    </row>
    <row r="77" spans="2:19" ht="26.1" customHeight="1" outlineLevel="1" x14ac:dyDescent="0.25">
      <c r="B77" s="109"/>
      <c r="C77" s="4">
        <f t="shared" ref="C77:C144" si="8">C76+1</f>
        <v>42802</v>
      </c>
      <c r="D77" s="5" t="str">
        <f t="shared" si="7"/>
        <v>Mi</v>
      </c>
      <c r="E77" s="6" t="str">
        <f t="shared" si="6"/>
        <v/>
      </c>
      <c r="F77" s="62" t="str">
        <f>IFERROR(VLOOKUP(C77,Einstellungen!$B$5:$C$120,2,FALSE),"")</f>
        <v/>
      </c>
      <c r="G77" s="55"/>
      <c r="H77" s="7"/>
      <c r="I77" s="7"/>
      <c r="J77" s="32"/>
      <c r="K77" s="7"/>
      <c r="L77" s="34"/>
      <c r="M77" s="34"/>
      <c r="N77" s="34"/>
      <c r="O77" s="34"/>
      <c r="P77" s="34"/>
      <c r="Q77" s="34"/>
      <c r="R77" s="34"/>
      <c r="S77" s="35"/>
    </row>
    <row r="78" spans="2:19" ht="26.1" customHeight="1" outlineLevel="1" x14ac:dyDescent="0.25">
      <c r="B78" s="109"/>
      <c r="C78" s="4">
        <f t="shared" si="8"/>
        <v>42803</v>
      </c>
      <c r="D78" s="5" t="str">
        <f t="shared" si="7"/>
        <v>Do</v>
      </c>
      <c r="E78" s="6" t="str">
        <f t="shared" si="6"/>
        <v/>
      </c>
      <c r="F78" s="62" t="str">
        <f>IFERROR(VLOOKUP(C78,Einstellungen!$B$5:$C$120,2,FALSE),"")</f>
        <v/>
      </c>
      <c r="G78" s="55"/>
      <c r="H78" s="7"/>
      <c r="I78" s="7"/>
      <c r="J78" s="32"/>
      <c r="K78" s="7"/>
      <c r="L78" s="34"/>
      <c r="M78" s="34"/>
      <c r="N78" s="34"/>
      <c r="O78" s="34"/>
      <c r="P78" s="34"/>
      <c r="Q78" s="34"/>
      <c r="R78" s="34"/>
      <c r="S78" s="35"/>
    </row>
    <row r="79" spans="2:19" ht="26.1" customHeight="1" outlineLevel="1" x14ac:dyDescent="0.25">
      <c r="B79" s="109"/>
      <c r="C79" s="4">
        <f t="shared" si="8"/>
        <v>42804</v>
      </c>
      <c r="D79" s="5" t="str">
        <f t="shared" si="7"/>
        <v>Fr</v>
      </c>
      <c r="E79" s="6" t="str">
        <f t="shared" si="6"/>
        <v/>
      </c>
      <c r="F79" s="62" t="str">
        <f>IFERROR(VLOOKUP(C79,Einstellungen!$B$5:$C$120,2,FALSE),"")</f>
        <v/>
      </c>
      <c r="G79" s="55"/>
      <c r="H79" s="7"/>
      <c r="I79" s="7"/>
      <c r="J79" s="32"/>
      <c r="K79" s="7"/>
      <c r="L79" s="34"/>
      <c r="M79" s="34"/>
      <c r="N79" s="34"/>
      <c r="O79" s="34"/>
      <c r="P79" s="34"/>
      <c r="Q79" s="34"/>
      <c r="R79" s="34"/>
      <c r="S79" s="35"/>
    </row>
    <row r="80" spans="2:19" ht="26.1" customHeight="1" outlineLevel="1" x14ac:dyDescent="0.25">
      <c r="B80" s="109"/>
      <c r="C80" s="4">
        <f t="shared" si="8"/>
        <v>42805</v>
      </c>
      <c r="D80" s="5" t="str">
        <f t="shared" si="7"/>
        <v>Sa</v>
      </c>
      <c r="E80" s="6" t="str">
        <f t="shared" si="6"/>
        <v/>
      </c>
      <c r="F80" s="62" t="str">
        <f>IFERROR(VLOOKUP(C80,Einstellungen!$B$5:$C$120,2,FALSE),"")</f>
        <v/>
      </c>
      <c r="G80" s="55"/>
      <c r="H80" s="7"/>
      <c r="I80" s="7"/>
      <c r="J80" s="32"/>
      <c r="K80" s="7"/>
      <c r="L80" s="34"/>
      <c r="M80" s="34"/>
      <c r="N80" s="34"/>
      <c r="O80" s="34"/>
      <c r="P80" s="34"/>
      <c r="Q80" s="34"/>
      <c r="R80" s="34"/>
      <c r="S80" s="35"/>
    </row>
    <row r="81" spans="2:19" ht="26.1" customHeight="1" outlineLevel="1" x14ac:dyDescent="0.25">
      <c r="B81" s="109"/>
      <c r="C81" s="4">
        <f t="shared" si="8"/>
        <v>42806</v>
      </c>
      <c r="D81" s="5" t="str">
        <f t="shared" si="7"/>
        <v>So</v>
      </c>
      <c r="E81" s="6" t="str">
        <f t="shared" si="6"/>
        <v/>
      </c>
      <c r="F81" s="62" t="str">
        <f>IFERROR(VLOOKUP(C81,Einstellungen!$B$5:$C$120,2,FALSE),"")</f>
        <v/>
      </c>
      <c r="G81" s="55"/>
      <c r="H81" s="7"/>
      <c r="I81" s="7"/>
      <c r="J81" s="32"/>
      <c r="K81" s="7"/>
      <c r="L81" s="34"/>
      <c r="M81" s="34"/>
      <c r="N81" s="34"/>
      <c r="O81" s="34"/>
      <c r="P81" s="34"/>
      <c r="Q81" s="34"/>
      <c r="R81" s="34"/>
      <c r="S81" s="35"/>
    </row>
    <row r="82" spans="2:19" ht="26.1" customHeight="1" outlineLevel="1" x14ac:dyDescent="0.25">
      <c r="B82" s="109"/>
      <c r="C82" s="4">
        <f t="shared" si="8"/>
        <v>42807</v>
      </c>
      <c r="D82" s="5" t="str">
        <f t="shared" si="7"/>
        <v>Mo</v>
      </c>
      <c r="E82" s="6">
        <f t="shared" si="6"/>
        <v>11</v>
      </c>
      <c r="F82" s="62" t="str">
        <f>IFERROR(VLOOKUP(C82,Einstellungen!$B$5:$C$120,2,FALSE),"")</f>
        <v/>
      </c>
      <c r="G82" s="55"/>
      <c r="H82" s="7"/>
      <c r="I82" s="7"/>
      <c r="J82" s="32"/>
      <c r="K82" s="7"/>
      <c r="L82" s="34"/>
      <c r="M82" s="34"/>
      <c r="N82" s="34"/>
      <c r="O82" s="34"/>
      <c r="P82" s="34"/>
      <c r="Q82" s="34"/>
      <c r="R82" s="34"/>
      <c r="S82" s="35"/>
    </row>
    <row r="83" spans="2:19" ht="26.1" customHeight="1" outlineLevel="1" x14ac:dyDescent="0.25">
      <c r="B83" s="109"/>
      <c r="C83" s="4">
        <f t="shared" si="8"/>
        <v>42808</v>
      </c>
      <c r="D83" s="5" t="str">
        <f t="shared" si="7"/>
        <v>Di</v>
      </c>
      <c r="E83" s="6" t="str">
        <f t="shared" si="6"/>
        <v/>
      </c>
      <c r="F83" s="62" t="str">
        <f>IFERROR(VLOOKUP(C83,Einstellungen!$B$5:$C$120,2,FALSE),"")</f>
        <v/>
      </c>
      <c r="G83" s="55"/>
      <c r="H83" s="7"/>
      <c r="I83" s="7"/>
      <c r="J83" s="32"/>
      <c r="K83" s="7"/>
      <c r="L83" s="34"/>
      <c r="M83" s="34"/>
      <c r="N83" s="34"/>
      <c r="O83" s="34"/>
      <c r="P83" s="34"/>
      <c r="Q83" s="34"/>
      <c r="R83" s="34"/>
      <c r="S83" s="35"/>
    </row>
    <row r="84" spans="2:19" ht="26.1" customHeight="1" outlineLevel="1" x14ac:dyDescent="0.25">
      <c r="B84" s="109"/>
      <c r="C84" s="4">
        <f t="shared" si="8"/>
        <v>42809</v>
      </c>
      <c r="D84" s="5" t="str">
        <f t="shared" si="7"/>
        <v>Mi</v>
      </c>
      <c r="E84" s="6" t="str">
        <f t="shared" si="6"/>
        <v/>
      </c>
      <c r="F84" s="62" t="str">
        <f>IFERROR(VLOOKUP(C84,Einstellungen!$B$5:$C$120,2,FALSE),"")</f>
        <v/>
      </c>
      <c r="G84" s="55"/>
      <c r="H84" s="7"/>
      <c r="I84" s="7"/>
      <c r="J84" s="32"/>
      <c r="K84" s="7"/>
      <c r="L84" s="34"/>
      <c r="M84" s="34"/>
      <c r="N84" s="34"/>
      <c r="O84" s="34"/>
      <c r="P84" s="34"/>
      <c r="Q84" s="34"/>
      <c r="R84" s="34"/>
      <c r="S84" s="35"/>
    </row>
    <row r="85" spans="2:19" ht="26.1" customHeight="1" outlineLevel="1" x14ac:dyDescent="0.25">
      <c r="B85" s="109"/>
      <c r="C85" s="4">
        <f t="shared" si="8"/>
        <v>42810</v>
      </c>
      <c r="D85" s="5" t="str">
        <f t="shared" si="7"/>
        <v>Do</v>
      </c>
      <c r="E85" s="6" t="str">
        <f t="shared" si="6"/>
        <v/>
      </c>
      <c r="F85" s="62" t="str">
        <f>IFERROR(VLOOKUP(C85,Einstellungen!$B$5:$C$120,2,FALSE),"")</f>
        <v/>
      </c>
      <c r="G85" s="55"/>
      <c r="H85" s="7"/>
      <c r="I85" s="7"/>
      <c r="J85" s="32"/>
      <c r="K85" s="7"/>
      <c r="L85" s="34"/>
      <c r="M85" s="34"/>
      <c r="N85" s="34"/>
      <c r="O85" s="34"/>
      <c r="P85" s="34"/>
      <c r="Q85" s="34"/>
      <c r="R85" s="34"/>
      <c r="S85" s="35"/>
    </row>
    <row r="86" spans="2:19" ht="26.1" customHeight="1" outlineLevel="1" x14ac:dyDescent="0.25">
      <c r="B86" s="109"/>
      <c r="C86" s="4">
        <f t="shared" si="8"/>
        <v>42811</v>
      </c>
      <c r="D86" s="5" t="str">
        <f t="shared" si="7"/>
        <v>Fr</v>
      </c>
      <c r="E86" s="6" t="str">
        <f t="shared" si="6"/>
        <v/>
      </c>
      <c r="F86" s="62" t="str">
        <f>IFERROR(VLOOKUP(C86,Einstellungen!$B$5:$C$120,2,FALSE),"")</f>
        <v/>
      </c>
      <c r="G86" s="55"/>
      <c r="H86" s="7"/>
      <c r="I86" s="7"/>
      <c r="J86" s="32"/>
      <c r="K86" s="7"/>
      <c r="L86" s="34"/>
      <c r="M86" s="34"/>
      <c r="N86" s="34"/>
      <c r="O86" s="34"/>
      <c r="P86" s="34"/>
      <c r="Q86" s="34"/>
      <c r="R86" s="34"/>
      <c r="S86" s="35"/>
    </row>
    <row r="87" spans="2:19" ht="26.1" customHeight="1" outlineLevel="1" x14ac:dyDescent="0.25">
      <c r="B87" s="109"/>
      <c r="C87" s="4">
        <f t="shared" si="8"/>
        <v>42812</v>
      </c>
      <c r="D87" s="5" t="str">
        <f t="shared" si="7"/>
        <v>Sa</v>
      </c>
      <c r="E87" s="6" t="str">
        <f t="shared" si="6"/>
        <v/>
      </c>
      <c r="F87" s="62" t="str">
        <f>IFERROR(VLOOKUP(C87,Einstellungen!$B$5:$C$120,2,FALSE),"")</f>
        <v/>
      </c>
      <c r="G87" s="55"/>
      <c r="H87" s="7"/>
      <c r="I87" s="7"/>
      <c r="J87" s="32"/>
      <c r="K87" s="7"/>
      <c r="L87" s="34"/>
      <c r="M87" s="34"/>
      <c r="N87" s="34"/>
      <c r="O87" s="34"/>
      <c r="P87" s="34"/>
      <c r="Q87" s="34"/>
      <c r="R87" s="34"/>
      <c r="S87" s="35"/>
    </row>
    <row r="88" spans="2:19" ht="26.1" customHeight="1" outlineLevel="1" x14ac:dyDescent="0.25">
      <c r="B88" s="109"/>
      <c r="C88" s="4">
        <f t="shared" si="8"/>
        <v>42813</v>
      </c>
      <c r="D88" s="5" t="str">
        <f t="shared" si="7"/>
        <v>So</v>
      </c>
      <c r="E88" s="6" t="str">
        <f t="shared" si="6"/>
        <v/>
      </c>
      <c r="F88" s="62" t="str">
        <f>IFERROR(VLOOKUP(C88,Einstellungen!$B$5:$C$120,2,FALSE),"")</f>
        <v/>
      </c>
      <c r="G88" s="55"/>
      <c r="H88" s="7"/>
      <c r="I88" s="7"/>
      <c r="J88" s="32"/>
      <c r="K88" s="7"/>
      <c r="L88" s="34"/>
      <c r="M88" s="34"/>
      <c r="N88" s="34"/>
      <c r="O88" s="34"/>
      <c r="P88" s="34"/>
      <c r="Q88" s="34"/>
      <c r="R88" s="34"/>
      <c r="S88" s="35"/>
    </row>
    <row r="89" spans="2:19" ht="26.1" customHeight="1" outlineLevel="1" x14ac:dyDescent="0.25">
      <c r="B89" s="109"/>
      <c r="C89" s="4">
        <f t="shared" si="8"/>
        <v>42814</v>
      </c>
      <c r="D89" s="5" t="str">
        <f t="shared" si="7"/>
        <v>Mo</v>
      </c>
      <c r="E89" s="6">
        <f t="shared" si="6"/>
        <v>12</v>
      </c>
      <c r="F89" s="62" t="str">
        <f>IFERROR(VLOOKUP(C89,Einstellungen!$B$5:$C$120,2,FALSE),"")</f>
        <v/>
      </c>
      <c r="G89" s="55"/>
      <c r="H89" s="7"/>
      <c r="I89" s="7"/>
      <c r="J89" s="32"/>
      <c r="K89" s="7"/>
      <c r="L89" s="34"/>
      <c r="M89" s="34"/>
      <c r="N89" s="34"/>
      <c r="O89" s="34"/>
      <c r="P89" s="34"/>
      <c r="Q89" s="34"/>
      <c r="R89" s="34"/>
      <c r="S89" s="35"/>
    </row>
    <row r="90" spans="2:19" ht="26.1" customHeight="1" outlineLevel="1" x14ac:dyDescent="0.25">
      <c r="B90" s="109"/>
      <c r="C90" s="4">
        <f t="shared" si="8"/>
        <v>42815</v>
      </c>
      <c r="D90" s="5" t="str">
        <f t="shared" si="7"/>
        <v>Di</v>
      </c>
      <c r="E90" s="6" t="str">
        <f t="shared" si="6"/>
        <v/>
      </c>
      <c r="F90" s="62" t="str">
        <f>IFERROR(VLOOKUP(C90,Einstellungen!$B$5:$C$120,2,FALSE),"")</f>
        <v/>
      </c>
      <c r="G90" s="55"/>
      <c r="H90" s="7"/>
      <c r="I90" s="7"/>
      <c r="J90" s="32"/>
      <c r="K90" s="7"/>
      <c r="L90" s="34"/>
      <c r="M90" s="34"/>
      <c r="N90" s="34"/>
      <c r="O90" s="34"/>
      <c r="P90" s="34"/>
      <c r="Q90" s="34"/>
      <c r="R90" s="34"/>
      <c r="S90" s="35"/>
    </row>
    <row r="91" spans="2:19" ht="26.1" customHeight="1" outlineLevel="1" x14ac:dyDescent="0.25">
      <c r="B91" s="109"/>
      <c r="C91" s="4">
        <f t="shared" si="8"/>
        <v>42816</v>
      </c>
      <c r="D91" s="5" t="str">
        <f t="shared" si="7"/>
        <v>Mi</v>
      </c>
      <c r="E91" s="6" t="str">
        <f t="shared" si="6"/>
        <v/>
      </c>
      <c r="F91" s="62" t="str">
        <f>IFERROR(VLOOKUP(C91,Einstellungen!$B$5:$C$120,2,FALSE),"")</f>
        <v/>
      </c>
      <c r="G91" s="55"/>
      <c r="H91" s="7"/>
      <c r="I91" s="7"/>
      <c r="J91" s="32"/>
      <c r="K91" s="7"/>
      <c r="L91" s="34"/>
      <c r="M91" s="34"/>
      <c r="N91" s="34"/>
      <c r="O91" s="34"/>
      <c r="P91" s="34"/>
      <c r="Q91" s="34"/>
      <c r="R91" s="34"/>
      <c r="S91" s="35"/>
    </row>
    <row r="92" spans="2:19" ht="26.1" customHeight="1" outlineLevel="1" x14ac:dyDescent="0.25">
      <c r="B92" s="109"/>
      <c r="C92" s="4">
        <f t="shared" si="8"/>
        <v>42817</v>
      </c>
      <c r="D92" s="5" t="str">
        <f t="shared" si="7"/>
        <v>Do</v>
      </c>
      <c r="E92" s="6" t="str">
        <f t="shared" si="6"/>
        <v/>
      </c>
      <c r="F92" s="62" t="str">
        <f>IFERROR(VLOOKUP(C92,Einstellungen!$B$5:$C$120,2,FALSE),"")</f>
        <v/>
      </c>
      <c r="G92" s="55"/>
      <c r="H92" s="7"/>
      <c r="I92" s="7"/>
      <c r="J92" s="32"/>
      <c r="K92" s="7"/>
      <c r="L92" s="34"/>
      <c r="M92" s="34"/>
      <c r="N92" s="34"/>
      <c r="O92" s="34"/>
      <c r="P92" s="34"/>
      <c r="Q92" s="34"/>
      <c r="R92" s="34"/>
      <c r="S92" s="35"/>
    </row>
    <row r="93" spans="2:19" ht="26.1" customHeight="1" outlineLevel="1" x14ac:dyDescent="0.25">
      <c r="B93" s="109"/>
      <c r="C93" s="4">
        <f t="shared" si="8"/>
        <v>42818</v>
      </c>
      <c r="D93" s="5" t="str">
        <f t="shared" si="7"/>
        <v>Fr</v>
      </c>
      <c r="E93" s="6" t="str">
        <f t="shared" si="6"/>
        <v/>
      </c>
      <c r="F93" s="62" t="str">
        <f>IFERROR(VLOOKUP(C93,Einstellungen!$B$5:$C$120,2,FALSE),"")</f>
        <v/>
      </c>
      <c r="G93" s="55"/>
      <c r="H93" s="7"/>
      <c r="I93" s="7"/>
      <c r="J93" s="32"/>
      <c r="K93" s="7"/>
      <c r="L93" s="34"/>
      <c r="M93" s="34"/>
      <c r="N93" s="34"/>
      <c r="O93" s="34"/>
      <c r="P93" s="34"/>
      <c r="Q93" s="34"/>
      <c r="R93" s="34"/>
      <c r="S93" s="35"/>
    </row>
    <row r="94" spans="2:19" ht="26.1" customHeight="1" outlineLevel="1" x14ac:dyDescent="0.25">
      <c r="B94" s="109"/>
      <c r="C94" s="4">
        <f t="shared" si="8"/>
        <v>42819</v>
      </c>
      <c r="D94" s="5" t="str">
        <f t="shared" si="7"/>
        <v>Sa</v>
      </c>
      <c r="E94" s="6" t="str">
        <f t="shared" si="6"/>
        <v/>
      </c>
      <c r="F94" s="62" t="str">
        <f>IFERROR(VLOOKUP(C94,Einstellungen!$B$5:$C$120,2,FALSE),"")</f>
        <v/>
      </c>
      <c r="G94" s="55"/>
      <c r="H94" s="7"/>
      <c r="I94" s="7"/>
      <c r="J94" s="32"/>
      <c r="K94" s="7"/>
      <c r="L94" s="34"/>
      <c r="M94" s="34"/>
      <c r="N94" s="34"/>
      <c r="O94" s="34"/>
      <c r="P94" s="34"/>
      <c r="Q94" s="34"/>
      <c r="R94" s="34"/>
      <c r="S94" s="35"/>
    </row>
    <row r="95" spans="2:19" ht="26.1" customHeight="1" outlineLevel="1" x14ac:dyDescent="0.25">
      <c r="B95" s="109"/>
      <c r="C95" s="4">
        <f t="shared" si="8"/>
        <v>42820</v>
      </c>
      <c r="D95" s="5" t="str">
        <f t="shared" si="7"/>
        <v>So</v>
      </c>
      <c r="E95" s="6" t="str">
        <f t="shared" si="6"/>
        <v/>
      </c>
      <c r="F95" s="62" t="str">
        <f>IFERROR(VLOOKUP(C95,Einstellungen!$B$5:$C$120,2,FALSE),"")</f>
        <v/>
      </c>
      <c r="G95" s="55"/>
      <c r="H95" s="7"/>
      <c r="I95" s="7"/>
      <c r="J95" s="32"/>
      <c r="K95" s="7"/>
      <c r="L95" s="34"/>
      <c r="M95" s="34"/>
      <c r="N95" s="34"/>
      <c r="O95" s="34"/>
      <c r="P95" s="34"/>
      <c r="Q95" s="34"/>
      <c r="R95" s="34"/>
      <c r="S95" s="35"/>
    </row>
    <row r="96" spans="2:19" ht="26.1" customHeight="1" outlineLevel="1" x14ac:dyDescent="0.25">
      <c r="B96" s="109"/>
      <c r="C96" s="4">
        <f t="shared" si="8"/>
        <v>42821</v>
      </c>
      <c r="D96" s="5" t="str">
        <f t="shared" si="7"/>
        <v>Mo</v>
      </c>
      <c r="E96" s="6">
        <f t="shared" si="6"/>
        <v>13</v>
      </c>
      <c r="F96" s="62" t="str">
        <f>IFERROR(VLOOKUP(C96,Einstellungen!$B$5:$C$120,2,FALSE),"")</f>
        <v/>
      </c>
      <c r="G96" s="55"/>
      <c r="H96" s="7"/>
      <c r="I96" s="7"/>
      <c r="J96" s="32"/>
      <c r="K96" s="7"/>
      <c r="L96" s="34"/>
      <c r="M96" s="34"/>
      <c r="N96" s="34"/>
      <c r="O96" s="34"/>
      <c r="P96" s="34"/>
      <c r="Q96" s="34"/>
      <c r="R96" s="34"/>
      <c r="S96" s="35"/>
    </row>
    <row r="97" spans="2:19" ht="26.1" customHeight="1" outlineLevel="1" x14ac:dyDescent="0.25">
      <c r="B97" s="109"/>
      <c r="C97" s="4">
        <f t="shared" si="8"/>
        <v>42822</v>
      </c>
      <c r="D97" s="5" t="str">
        <f t="shared" si="7"/>
        <v>Di</v>
      </c>
      <c r="E97" s="6" t="str">
        <f t="shared" si="6"/>
        <v/>
      </c>
      <c r="F97" s="62" t="str">
        <f>IFERROR(VLOOKUP(C97,Einstellungen!$B$5:$C$120,2,FALSE),"")</f>
        <v/>
      </c>
      <c r="G97" s="55"/>
      <c r="H97" s="7"/>
      <c r="I97" s="7"/>
      <c r="J97" s="32"/>
      <c r="K97" s="7"/>
      <c r="L97" s="34"/>
      <c r="M97" s="34"/>
      <c r="N97" s="34"/>
      <c r="O97" s="34"/>
      <c r="P97" s="34"/>
      <c r="Q97" s="34"/>
      <c r="R97" s="34"/>
      <c r="S97" s="35"/>
    </row>
    <row r="98" spans="2:19" ht="26.1" customHeight="1" outlineLevel="1" x14ac:dyDescent="0.25">
      <c r="B98" s="109"/>
      <c r="C98" s="4">
        <f t="shared" si="8"/>
        <v>42823</v>
      </c>
      <c r="D98" s="5" t="str">
        <f t="shared" si="7"/>
        <v>Mi</v>
      </c>
      <c r="E98" s="6" t="str">
        <f t="shared" si="6"/>
        <v/>
      </c>
      <c r="F98" s="62" t="str">
        <f>IFERROR(VLOOKUP(C98,Einstellungen!$B$5:$C$120,2,FALSE),"")</f>
        <v/>
      </c>
      <c r="G98" s="55"/>
      <c r="H98" s="7"/>
      <c r="I98" s="7"/>
      <c r="J98" s="32"/>
      <c r="K98" s="7"/>
      <c r="L98" s="34"/>
      <c r="M98" s="34"/>
      <c r="N98" s="34"/>
      <c r="O98" s="34"/>
      <c r="P98" s="34"/>
      <c r="Q98" s="34"/>
      <c r="R98" s="34"/>
      <c r="S98" s="35"/>
    </row>
    <row r="99" spans="2:19" ht="26.1" customHeight="1" outlineLevel="1" x14ac:dyDescent="0.25">
      <c r="B99" s="109"/>
      <c r="C99" s="4">
        <f t="shared" si="8"/>
        <v>42824</v>
      </c>
      <c r="D99" s="5" t="str">
        <f t="shared" si="7"/>
        <v>Do</v>
      </c>
      <c r="E99" s="6" t="str">
        <f t="shared" si="6"/>
        <v/>
      </c>
      <c r="F99" s="62" t="str">
        <f>IFERROR(VLOOKUP(C99,Einstellungen!$B$5:$C$120,2,FALSE),"")</f>
        <v/>
      </c>
      <c r="G99" s="55"/>
      <c r="H99" s="7"/>
      <c r="I99" s="7"/>
      <c r="J99" s="32"/>
      <c r="K99" s="7"/>
      <c r="L99" s="34"/>
      <c r="M99" s="34"/>
      <c r="N99" s="34"/>
      <c r="O99" s="34"/>
      <c r="P99" s="34"/>
      <c r="Q99" s="34"/>
      <c r="R99" s="34"/>
      <c r="S99" s="35"/>
    </row>
    <row r="100" spans="2:19" ht="26.1" customHeight="1" outlineLevel="1" thickBot="1" x14ac:dyDescent="0.3">
      <c r="B100" s="109"/>
      <c r="C100" s="4">
        <f t="shared" si="8"/>
        <v>42825</v>
      </c>
      <c r="D100" s="5" t="str">
        <f t="shared" si="7"/>
        <v>Fr</v>
      </c>
      <c r="E100" s="6" t="str">
        <f t="shared" si="6"/>
        <v/>
      </c>
      <c r="F100" s="62" t="str">
        <f>IFERROR(VLOOKUP(C100,Einstellungen!$B$5:$C$120,2,FALSE),"")</f>
        <v/>
      </c>
      <c r="G100" s="55"/>
      <c r="H100" s="7"/>
      <c r="I100" s="7"/>
      <c r="J100" s="32"/>
      <c r="K100" s="7"/>
      <c r="L100" s="34"/>
      <c r="M100" s="34"/>
      <c r="N100" s="34"/>
      <c r="O100" s="34"/>
      <c r="P100" s="34"/>
      <c r="Q100" s="34"/>
      <c r="R100" s="34"/>
      <c r="S100" s="35"/>
    </row>
    <row r="101" spans="2:19" ht="26.1" customHeight="1" x14ac:dyDescent="0.25">
      <c r="B101" s="95" t="s">
        <v>25</v>
      </c>
      <c r="C101" s="96"/>
      <c r="D101" s="96"/>
      <c r="E101" s="96"/>
      <c r="F101" s="59"/>
      <c r="G101" s="59"/>
      <c r="H101" s="22"/>
      <c r="I101" s="22"/>
      <c r="J101" s="22"/>
      <c r="K101" s="22"/>
      <c r="L101" s="26">
        <f>SUM(L70:L100)</f>
        <v>0</v>
      </c>
      <c r="M101" s="26">
        <f t="shared" ref="M101:R101" si="9">SUM(M70:M100)</f>
        <v>0</v>
      </c>
      <c r="N101" s="26">
        <f t="shared" si="9"/>
        <v>0</v>
      </c>
      <c r="O101" s="26">
        <f t="shared" si="9"/>
        <v>0</v>
      </c>
      <c r="P101" s="26">
        <f t="shared" si="9"/>
        <v>0</v>
      </c>
      <c r="Q101" s="26">
        <f t="shared" si="9"/>
        <v>0</v>
      </c>
      <c r="R101" s="26">
        <f t="shared" si="9"/>
        <v>0</v>
      </c>
      <c r="S101" s="27">
        <f>SUM(S70:S100)</f>
        <v>0</v>
      </c>
    </row>
    <row r="102" spans="2:19" ht="26.1" customHeight="1" thickBot="1" x14ac:dyDescent="0.3">
      <c r="B102" s="97"/>
      <c r="C102" s="98"/>
      <c r="D102" s="98"/>
      <c r="E102" s="98"/>
      <c r="F102" s="58"/>
      <c r="G102" s="58"/>
      <c r="H102" s="19"/>
      <c r="I102" s="19"/>
      <c r="J102" s="19"/>
      <c r="K102" s="19"/>
      <c r="L102" s="28"/>
      <c r="M102" s="28"/>
      <c r="N102" s="28"/>
      <c r="O102" s="28"/>
      <c r="P102" s="28"/>
      <c r="Q102" s="28"/>
      <c r="R102" s="28"/>
      <c r="S102" s="30"/>
    </row>
    <row r="103" spans="2:19" ht="26.1" customHeight="1" outlineLevel="1" thickTop="1" x14ac:dyDescent="0.25">
      <c r="B103" s="99" t="str">
        <f>TEXT(C103,"MMMM")</f>
        <v>April</v>
      </c>
      <c r="C103" s="4">
        <f>C100+1</f>
        <v>42826</v>
      </c>
      <c r="D103" s="5" t="str">
        <f t="shared" si="7"/>
        <v>Sa</v>
      </c>
      <c r="E103" s="6" t="str">
        <f t="shared" si="6"/>
        <v/>
      </c>
      <c r="F103" s="62" t="str">
        <f>IFERROR(VLOOKUP(C103,Einstellungen!$B$5:$C$120,2,FALSE),"")</f>
        <v/>
      </c>
      <c r="G103" s="55"/>
      <c r="H103" s="7"/>
      <c r="I103" s="7"/>
      <c r="J103" s="32"/>
      <c r="K103" s="7"/>
      <c r="L103" s="34"/>
      <c r="M103" s="34"/>
      <c r="N103" s="34"/>
      <c r="O103" s="34"/>
      <c r="P103" s="34"/>
      <c r="Q103" s="34"/>
      <c r="R103" s="34"/>
      <c r="S103" s="35"/>
    </row>
    <row r="104" spans="2:19" ht="26.1" customHeight="1" outlineLevel="1" x14ac:dyDescent="0.25">
      <c r="B104" s="100"/>
      <c r="C104" s="4">
        <f t="shared" si="8"/>
        <v>42827</v>
      </c>
      <c r="D104" s="5" t="str">
        <f t="shared" si="7"/>
        <v>So</v>
      </c>
      <c r="E104" s="6" t="str">
        <f t="shared" si="6"/>
        <v/>
      </c>
      <c r="F104" s="62" t="str">
        <f>IFERROR(VLOOKUP(C104,Einstellungen!$B$5:$C$120,2,FALSE),"")</f>
        <v/>
      </c>
      <c r="G104" s="55"/>
      <c r="H104" s="7"/>
      <c r="I104" s="7"/>
      <c r="J104" s="32"/>
      <c r="K104" s="7"/>
      <c r="L104" s="34"/>
      <c r="M104" s="34"/>
      <c r="N104" s="34"/>
      <c r="O104" s="34"/>
      <c r="P104" s="34"/>
      <c r="Q104" s="34"/>
      <c r="R104" s="34"/>
      <c r="S104" s="35"/>
    </row>
    <row r="105" spans="2:19" ht="26.1" customHeight="1" outlineLevel="1" x14ac:dyDescent="0.25">
      <c r="B105" s="100"/>
      <c r="C105" s="4">
        <f t="shared" si="8"/>
        <v>42828</v>
      </c>
      <c r="D105" s="5" t="str">
        <f t="shared" si="7"/>
        <v>Mo</v>
      </c>
      <c r="E105" s="6">
        <f t="shared" si="6"/>
        <v>14</v>
      </c>
      <c r="F105" s="62" t="str">
        <f>IFERROR(VLOOKUP(C105,Einstellungen!$B$5:$C$120,2,FALSE),"")</f>
        <v/>
      </c>
      <c r="G105" s="55"/>
      <c r="H105" s="7"/>
      <c r="I105" s="7"/>
      <c r="J105" s="32"/>
      <c r="K105" s="7"/>
      <c r="L105" s="34"/>
      <c r="M105" s="34"/>
      <c r="N105" s="34"/>
      <c r="O105" s="34"/>
      <c r="P105" s="34"/>
      <c r="Q105" s="34"/>
      <c r="R105" s="34"/>
      <c r="S105" s="35"/>
    </row>
    <row r="106" spans="2:19" ht="26.1" customHeight="1" outlineLevel="1" x14ac:dyDescent="0.25">
      <c r="B106" s="100"/>
      <c r="C106" s="4">
        <f t="shared" si="8"/>
        <v>42829</v>
      </c>
      <c r="D106" s="5" t="str">
        <f t="shared" si="7"/>
        <v>Di</v>
      </c>
      <c r="E106" s="6" t="str">
        <f t="shared" si="6"/>
        <v/>
      </c>
      <c r="F106" s="62" t="str">
        <f>IFERROR(VLOOKUP(C106,Einstellungen!$B$5:$C$120,2,FALSE),"")</f>
        <v/>
      </c>
      <c r="G106" s="55"/>
      <c r="H106" s="7"/>
      <c r="I106" s="7"/>
      <c r="J106" s="32"/>
      <c r="K106" s="7"/>
      <c r="L106" s="34"/>
      <c r="M106" s="34"/>
      <c r="N106" s="34"/>
      <c r="O106" s="34"/>
      <c r="P106" s="34"/>
      <c r="Q106" s="34"/>
      <c r="R106" s="34"/>
      <c r="S106" s="35"/>
    </row>
    <row r="107" spans="2:19" ht="26.1" customHeight="1" outlineLevel="1" x14ac:dyDescent="0.25">
      <c r="B107" s="100"/>
      <c r="C107" s="4">
        <f t="shared" si="8"/>
        <v>42830</v>
      </c>
      <c r="D107" s="5" t="str">
        <f t="shared" si="7"/>
        <v>Mi</v>
      </c>
      <c r="E107" s="6" t="str">
        <f t="shared" si="6"/>
        <v/>
      </c>
      <c r="F107" s="62" t="str">
        <f>IFERROR(VLOOKUP(C107,Einstellungen!$B$5:$C$120,2,FALSE),"")</f>
        <v/>
      </c>
      <c r="G107" s="55"/>
      <c r="H107" s="7"/>
      <c r="I107" s="7"/>
      <c r="J107" s="32"/>
      <c r="K107" s="7"/>
      <c r="L107" s="34"/>
      <c r="M107" s="34"/>
      <c r="N107" s="34"/>
      <c r="O107" s="34"/>
      <c r="P107" s="34"/>
      <c r="Q107" s="34"/>
      <c r="R107" s="34"/>
      <c r="S107" s="35"/>
    </row>
    <row r="108" spans="2:19" ht="26.1" customHeight="1" outlineLevel="1" x14ac:dyDescent="0.25">
      <c r="B108" s="100"/>
      <c r="C108" s="4">
        <f t="shared" si="8"/>
        <v>42831</v>
      </c>
      <c r="D108" s="5" t="str">
        <f t="shared" si="7"/>
        <v>Do</v>
      </c>
      <c r="E108" s="6" t="str">
        <f t="shared" si="6"/>
        <v/>
      </c>
      <c r="F108" s="62" t="str">
        <f>IFERROR(VLOOKUP(C108,Einstellungen!$B$5:$C$120,2,FALSE),"")</f>
        <v/>
      </c>
      <c r="G108" s="55"/>
      <c r="H108" s="7"/>
      <c r="I108" s="7"/>
      <c r="J108" s="32"/>
      <c r="K108" s="7"/>
      <c r="L108" s="34"/>
      <c r="M108" s="34"/>
      <c r="N108" s="34"/>
      <c r="O108" s="34"/>
      <c r="P108" s="34"/>
      <c r="Q108" s="34"/>
      <c r="R108" s="34"/>
      <c r="S108" s="35"/>
    </row>
    <row r="109" spans="2:19" ht="26.1" customHeight="1" outlineLevel="1" x14ac:dyDescent="0.25">
      <c r="B109" s="100"/>
      <c r="C109" s="4">
        <f t="shared" si="8"/>
        <v>42832</v>
      </c>
      <c r="D109" s="5" t="str">
        <f t="shared" si="7"/>
        <v>Fr</v>
      </c>
      <c r="E109" s="6" t="str">
        <f t="shared" si="6"/>
        <v/>
      </c>
      <c r="F109" s="62" t="str">
        <f>IFERROR(VLOOKUP(C109,Einstellungen!$B$5:$C$120,2,FALSE),"")</f>
        <v/>
      </c>
      <c r="G109" s="55"/>
      <c r="H109" s="7"/>
      <c r="I109" s="7"/>
      <c r="J109" s="32"/>
      <c r="K109" s="7"/>
      <c r="L109" s="34"/>
      <c r="M109" s="34"/>
      <c r="N109" s="34"/>
      <c r="O109" s="34"/>
      <c r="P109" s="34"/>
      <c r="Q109" s="34"/>
      <c r="R109" s="34"/>
      <c r="S109" s="35"/>
    </row>
    <row r="110" spans="2:19" ht="26.1" customHeight="1" outlineLevel="1" x14ac:dyDescent="0.25">
      <c r="B110" s="100"/>
      <c r="C110" s="4">
        <f t="shared" si="8"/>
        <v>42833</v>
      </c>
      <c r="D110" s="5" t="str">
        <f t="shared" si="7"/>
        <v>Sa</v>
      </c>
      <c r="E110" s="6" t="str">
        <f t="shared" si="6"/>
        <v/>
      </c>
      <c r="F110" s="62" t="str">
        <f>IFERROR(VLOOKUP(C110,Einstellungen!$B$5:$C$120,2,FALSE),"")</f>
        <v/>
      </c>
      <c r="G110" s="55"/>
      <c r="H110" s="7"/>
      <c r="I110" s="7"/>
      <c r="J110" s="32"/>
      <c r="K110" s="7"/>
      <c r="L110" s="34"/>
      <c r="M110" s="34"/>
      <c r="N110" s="34"/>
      <c r="O110" s="34"/>
      <c r="P110" s="34"/>
      <c r="Q110" s="34"/>
      <c r="R110" s="34"/>
      <c r="S110" s="35"/>
    </row>
    <row r="111" spans="2:19" ht="26.1" customHeight="1" outlineLevel="1" x14ac:dyDescent="0.25">
      <c r="B111" s="100"/>
      <c r="C111" s="4">
        <f t="shared" si="8"/>
        <v>42834</v>
      </c>
      <c r="D111" s="5" t="str">
        <f t="shared" si="7"/>
        <v>So</v>
      </c>
      <c r="E111" s="6" t="str">
        <f t="shared" si="6"/>
        <v/>
      </c>
      <c r="F111" s="62" t="str">
        <f>IFERROR(VLOOKUP(C111,Einstellungen!$B$5:$C$120,2,FALSE),"")</f>
        <v/>
      </c>
      <c r="G111" s="55"/>
      <c r="H111" s="7"/>
      <c r="I111" s="7"/>
      <c r="J111" s="32"/>
      <c r="K111" s="7"/>
      <c r="L111" s="34"/>
      <c r="M111" s="34"/>
      <c r="N111" s="34"/>
      <c r="O111" s="34"/>
      <c r="P111" s="34"/>
      <c r="Q111" s="34"/>
      <c r="R111" s="34"/>
      <c r="S111" s="35"/>
    </row>
    <row r="112" spans="2:19" ht="26.1" customHeight="1" outlineLevel="1" x14ac:dyDescent="0.25">
      <c r="B112" s="100"/>
      <c r="C112" s="4">
        <f t="shared" si="8"/>
        <v>42835</v>
      </c>
      <c r="D112" s="5" t="str">
        <f t="shared" si="7"/>
        <v>Mo</v>
      </c>
      <c r="E112" s="6">
        <f t="shared" si="6"/>
        <v>15</v>
      </c>
      <c r="F112" s="62" t="str">
        <f>IFERROR(VLOOKUP(C112,Einstellungen!$B$5:$C$120,2,FALSE),"")</f>
        <v/>
      </c>
      <c r="G112" s="55"/>
      <c r="H112" s="7"/>
      <c r="I112" s="7"/>
      <c r="J112" s="32"/>
      <c r="K112" s="7"/>
      <c r="L112" s="34"/>
      <c r="M112" s="34"/>
      <c r="N112" s="34"/>
      <c r="O112" s="34"/>
      <c r="P112" s="34"/>
      <c r="Q112" s="34"/>
      <c r="R112" s="34"/>
      <c r="S112" s="35"/>
    </row>
    <row r="113" spans="2:19" ht="26.1" customHeight="1" outlineLevel="1" x14ac:dyDescent="0.25">
      <c r="B113" s="100"/>
      <c r="C113" s="4">
        <f t="shared" si="8"/>
        <v>42836</v>
      </c>
      <c r="D113" s="5" t="str">
        <f t="shared" si="7"/>
        <v>Di</v>
      </c>
      <c r="E113" s="6" t="str">
        <f t="shared" si="6"/>
        <v/>
      </c>
      <c r="F113" s="62" t="str">
        <f>IFERROR(VLOOKUP(C113,Einstellungen!$B$5:$C$120,2,FALSE),"")</f>
        <v/>
      </c>
      <c r="G113" s="55"/>
      <c r="H113" s="7"/>
      <c r="I113" s="7"/>
      <c r="J113" s="32"/>
      <c r="K113" s="7"/>
      <c r="L113" s="34"/>
      <c r="M113" s="34"/>
      <c r="N113" s="34"/>
      <c r="O113" s="34"/>
      <c r="P113" s="34"/>
      <c r="Q113" s="34"/>
      <c r="R113" s="34"/>
      <c r="S113" s="35"/>
    </row>
    <row r="114" spans="2:19" ht="26.1" customHeight="1" outlineLevel="1" x14ac:dyDescent="0.25">
      <c r="B114" s="100"/>
      <c r="C114" s="4">
        <f t="shared" si="8"/>
        <v>42837</v>
      </c>
      <c r="D114" s="5" t="str">
        <f t="shared" si="7"/>
        <v>Mi</v>
      </c>
      <c r="E114" s="6" t="str">
        <f t="shared" si="6"/>
        <v/>
      </c>
      <c r="F114" s="62" t="str">
        <f>IFERROR(VLOOKUP(C114,Einstellungen!$B$5:$C$120,2,FALSE),"")</f>
        <v/>
      </c>
      <c r="G114" s="55"/>
      <c r="H114" s="7"/>
      <c r="I114" s="7"/>
      <c r="J114" s="32"/>
      <c r="K114" s="7"/>
      <c r="L114" s="34"/>
      <c r="M114" s="34"/>
      <c r="N114" s="34"/>
      <c r="O114" s="34"/>
      <c r="P114" s="34"/>
      <c r="Q114" s="34"/>
      <c r="R114" s="34"/>
      <c r="S114" s="35"/>
    </row>
    <row r="115" spans="2:19" ht="26.1" customHeight="1" outlineLevel="1" x14ac:dyDescent="0.25">
      <c r="B115" s="100"/>
      <c r="C115" s="4">
        <f t="shared" si="8"/>
        <v>42838</v>
      </c>
      <c r="D115" s="5" t="str">
        <f t="shared" si="7"/>
        <v>Do</v>
      </c>
      <c r="E115" s="6" t="str">
        <f t="shared" si="6"/>
        <v/>
      </c>
      <c r="F115" s="62" t="str">
        <f>IFERROR(VLOOKUP(C115,Einstellungen!$B$5:$C$120,2,FALSE),"")</f>
        <v/>
      </c>
      <c r="G115" s="55"/>
      <c r="H115" s="7"/>
      <c r="I115" s="7"/>
      <c r="J115" s="32"/>
      <c r="K115" s="7"/>
      <c r="L115" s="34"/>
      <c r="M115" s="34"/>
      <c r="N115" s="34"/>
      <c r="O115" s="34"/>
      <c r="P115" s="34"/>
      <c r="Q115" s="34"/>
      <c r="R115" s="34"/>
      <c r="S115" s="35"/>
    </row>
    <row r="116" spans="2:19" ht="26.1" customHeight="1" outlineLevel="1" x14ac:dyDescent="0.25">
      <c r="B116" s="100"/>
      <c r="C116" s="4">
        <f t="shared" si="8"/>
        <v>42839</v>
      </c>
      <c r="D116" s="5" t="str">
        <f t="shared" si="7"/>
        <v>Fr</v>
      </c>
      <c r="E116" s="6" t="str">
        <f t="shared" si="6"/>
        <v/>
      </c>
      <c r="F116" s="62" t="str">
        <f>IFERROR(VLOOKUP(C116,Einstellungen!$B$5:$C$120,2,FALSE),"")</f>
        <v>Karfreitag</v>
      </c>
      <c r="G116" s="55"/>
      <c r="H116" s="7"/>
      <c r="I116" s="7"/>
      <c r="J116" s="32"/>
      <c r="K116" s="7"/>
      <c r="L116" s="34"/>
      <c r="M116" s="34"/>
      <c r="N116" s="34"/>
      <c r="O116" s="34"/>
      <c r="P116" s="34"/>
      <c r="Q116" s="34"/>
      <c r="R116" s="34"/>
      <c r="S116" s="35"/>
    </row>
    <row r="117" spans="2:19" ht="26.1" customHeight="1" outlineLevel="1" x14ac:dyDescent="0.25">
      <c r="B117" s="100"/>
      <c r="C117" s="4">
        <f t="shared" si="8"/>
        <v>42840</v>
      </c>
      <c r="D117" s="5" t="str">
        <f t="shared" si="7"/>
        <v>Sa</v>
      </c>
      <c r="E117" s="6" t="str">
        <f t="shared" si="6"/>
        <v/>
      </c>
      <c r="F117" s="62" t="str">
        <f>IFERROR(VLOOKUP(C117,Einstellungen!$B$5:$C$120,2,FALSE),"")</f>
        <v/>
      </c>
      <c r="G117" s="55"/>
      <c r="H117" s="7"/>
      <c r="I117" s="7"/>
      <c r="J117" s="32"/>
      <c r="K117" s="7"/>
      <c r="L117" s="34"/>
      <c r="M117" s="34"/>
      <c r="N117" s="34"/>
      <c r="O117" s="34"/>
      <c r="P117" s="34"/>
      <c r="Q117" s="34"/>
      <c r="R117" s="34"/>
      <c r="S117" s="35"/>
    </row>
    <row r="118" spans="2:19" ht="26.1" customHeight="1" outlineLevel="1" x14ac:dyDescent="0.25">
      <c r="B118" s="100"/>
      <c r="C118" s="4">
        <f t="shared" si="8"/>
        <v>42841</v>
      </c>
      <c r="D118" s="5" t="str">
        <f t="shared" si="7"/>
        <v>So</v>
      </c>
      <c r="E118" s="6" t="str">
        <f t="shared" si="6"/>
        <v/>
      </c>
      <c r="F118" s="62" t="str">
        <f>IFERROR(VLOOKUP(C118,Einstellungen!$B$5:$C$120,2,FALSE),"")</f>
        <v>Ostersonntag</v>
      </c>
      <c r="G118" s="55"/>
      <c r="H118" s="7"/>
      <c r="I118" s="7"/>
      <c r="J118" s="32"/>
      <c r="K118" s="7"/>
      <c r="L118" s="34"/>
      <c r="M118" s="34"/>
      <c r="N118" s="34"/>
      <c r="O118" s="34"/>
      <c r="P118" s="34"/>
      <c r="Q118" s="34"/>
      <c r="R118" s="34"/>
      <c r="S118" s="35"/>
    </row>
    <row r="119" spans="2:19" ht="26.1" customHeight="1" outlineLevel="1" x14ac:dyDescent="0.25">
      <c r="B119" s="100"/>
      <c r="C119" s="4">
        <f t="shared" si="8"/>
        <v>42842</v>
      </c>
      <c r="D119" s="5" t="str">
        <f t="shared" si="7"/>
        <v>Mo</v>
      </c>
      <c r="E119" s="6">
        <f t="shared" si="6"/>
        <v>16</v>
      </c>
      <c r="F119" s="62" t="str">
        <f>IFERROR(VLOOKUP(C119,Einstellungen!$B$5:$C$120,2,FALSE),"")</f>
        <v>Ostermontag</v>
      </c>
      <c r="G119" s="55"/>
      <c r="H119" s="7"/>
      <c r="I119" s="7"/>
      <c r="J119" s="32"/>
      <c r="K119" s="7"/>
      <c r="L119" s="34"/>
      <c r="M119" s="34"/>
      <c r="N119" s="34"/>
      <c r="O119" s="34"/>
      <c r="P119" s="34"/>
      <c r="Q119" s="34"/>
      <c r="R119" s="34"/>
      <c r="S119" s="35"/>
    </row>
    <row r="120" spans="2:19" ht="26.1" customHeight="1" outlineLevel="1" x14ac:dyDescent="0.25">
      <c r="B120" s="100"/>
      <c r="C120" s="4">
        <f t="shared" si="8"/>
        <v>42843</v>
      </c>
      <c r="D120" s="5" t="str">
        <f t="shared" si="7"/>
        <v>Di</v>
      </c>
      <c r="E120" s="6" t="str">
        <f t="shared" si="6"/>
        <v/>
      </c>
      <c r="F120" s="62" t="str">
        <f>IFERROR(VLOOKUP(C120,Einstellungen!$B$5:$C$120,2,FALSE),"")</f>
        <v/>
      </c>
      <c r="G120" s="55"/>
      <c r="H120" s="7"/>
      <c r="I120" s="7"/>
      <c r="J120" s="32"/>
      <c r="K120" s="7"/>
      <c r="L120" s="34"/>
      <c r="M120" s="34"/>
      <c r="N120" s="34"/>
      <c r="O120" s="34"/>
      <c r="P120" s="34"/>
      <c r="Q120" s="34"/>
      <c r="R120" s="34"/>
      <c r="S120" s="35"/>
    </row>
    <row r="121" spans="2:19" ht="26.1" customHeight="1" outlineLevel="1" x14ac:dyDescent="0.25">
      <c r="B121" s="100"/>
      <c r="C121" s="4">
        <f t="shared" si="8"/>
        <v>42844</v>
      </c>
      <c r="D121" s="5" t="str">
        <f t="shared" si="7"/>
        <v>Mi</v>
      </c>
      <c r="E121" s="6" t="str">
        <f t="shared" si="6"/>
        <v/>
      </c>
      <c r="F121" s="62" t="str">
        <f>IFERROR(VLOOKUP(C121,Einstellungen!$B$5:$C$120,2,FALSE),"")</f>
        <v/>
      </c>
      <c r="G121" s="55"/>
      <c r="H121" s="7"/>
      <c r="I121" s="7"/>
      <c r="J121" s="32"/>
      <c r="K121" s="7"/>
      <c r="L121" s="34"/>
      <c r="M121" s="34"/>
      <c r="N121" s="34"/>
      <c r="O121" s="34"/>
      <c r="P121" s="34"/>
      <c r="Q121" s="34"/>
      <c r="R121" s="34"/>
      <c r="S121" s="35"/>
    </row>
    <row r="122" spans="2:19" ht="26.1" customHeight="1" outlineLevel="1" x14ac:dyDescent="0.25">
      <c r="B122" s="100"/>
      <c r="C122" s="4">
        <f t="shared" si="8"/>
        <v>42845</v>
      </c>
      <c r="D122" s="5" t="str">
        <f t="shared" si="7"/>
        <v>Do</v>
      </c>
      <c r="E122" s="6" t="str">
        <f t="shared" si="6"/>
        <v/>
      </c>
      <c r="F122" s="62" t="str">
        <f>IFERROR(VLOOKUP(C122,Einstellungen!$B$5:$C$120,2,FALSE),"")</f>
        <v/>
      </c>
      <c r="G122" s="55"/>
      <c r="H122" s="7"/>
      <c r="I122" s="7"/>
      <c r="J122" s="32"/>
      <c r="K122" s="7"/>
      <c r="L122" s="34"/>
      <c r="M122" s="34"/>
      <c r="N122" s="34"/>
      <c r="O122" s="34"/>
      <c r="P122" s="34"/>
      <c r="Q122" s="34"/>
      <c r="R122" s="34"/>
      <c r="S122" s="35"/>
    </row>
    <row r="123" spans="2:19" ht="26.1" customHeight="1" outlineLevel="1" x14ac:dyDescent="0.25">
      <c r="B123" s="100"/>
      <c r="C123" s="4">
        <f t="shared" si="8"/>
        <v>42846</v>
      </c>
      <c r="D123" s="5" t="str">
        <f t="shared" si="7"/>
        <v>Fr</v>
      </c>
      <c r="E123" s="6" t="str">
        <f t="shared" si="6"/>
        <v/>
      </c>
      <c r="F123" s="62" t="str">
        <f>IFERROR(VLOOKUP(C123,Einstellungen!$B$5:$C$120,2,FALSE),"")</f>
        <v/>
      </c>
      <c r="G123" s="55"/>
      <c r="H123" s="7"/>
      <c r="I123" s="7"/>
      <c r="J123" s="32"/>
      <c r="K123" s="7"/>
      <c r="L123" s="34"/>
      <c r="M123" s="34"/>
      <c r="N123" s="34"/>
      <c r="O123" s="34"/>
      <c r="P123" s="34"/>
      <c r="Q123" s="34"/>
      <c r="R123" s="34"/>
      <c r="S123" s="35"/>
    </row>
    <row r="124" spans="2:19" ht="26.1" customHeight="1" outlineLevel="1" x14ac:dyDescent="0.25">
      <c r="B124" s="100"/>
      <c r="C124" s="4">
        <f t="shared" si="8"/>
        <v>42847</v>
      </c>
      <c r="D124" s="5" t="str">
        <f t="shared" si="7"/>
        <v>Sa</v>
      </c>
      <c r="E124" s="6" t="str">
        <f t="shared" si="6"/>
        <v/>
      </c>
      <c r="F124" s="62" t="str">
        <f>IFERROR(VLOOKUP(C124,Einstellungen!$B$5:$C$120,2,FALSE),"")</f>
        <v/>
      </c>
      <c r="G124" s="55"/>
      <c r="H124" s="7"/>
      <c r="I124" s="7"/>
      <c r="J124" s="32"/>
      <c r="K124" s="7"/>
      <c r="L124" s="34"/>
      <c r="M124" s="34"/>
      <c r="N124" s="34"/>
      <c r="O124" s="34"/>
      <c r="P124" s="34"/>
      <c r="Q124" s="34"/>
      <c r="R124" s="34"/>
      <c r="S124" s="35"/>
    </row>
    <row r="125" spans="2:19" ht="26.1" customHeight="1" outlineLevel="1" x14ac:dyDescent="0.25">
      <c r="B125" s="100"/>
      <c r="C125" s="4">
        <f t="shared" si="8"/>
        <v>42848</v>
      </c>
      <c r="D125" s="5" t="str">
        <f t="shared" si="7"/>
        <v>So</v>
      </c>
      <c r="E125" s="6" t="str">
        <f t="shared" si="6"/>
        <v/>
      </c>
      <c r="F125" s="62" t="str">
        <f>IFERROR(VLOOKUP(C125,Einstellungen!$B$5:$C$120,2,FALSE),"")</f>
        <v/>
      </c>
      <c r="G125" s="55"/>
      <c r="H125" s="7"/>
      <c r="I125" s="7"/>
      <c r="J125" s="32"/>
      <c r="K125" s="7"/>
      <c r="L125" s="34"/>
      <c r="M125" s="34"/>
      <c r="N125" s="34"/>
      <c r="O125" s="34"/>
      <c r="P125" s="34"/>
      <c r="Q125" s="34"/>
      <c r="R125" s="34"/>
      <c r="S125" s="35"/>
    </row>
    <row r="126" spans="2:19" ht="26.1" customHeight="1" outlineLevel="1" x14ac:dyDescent="0.25">
      <c r="B126" s="100"/>
      <c r="C126" s="4">
        <f t="shared" si="8"/>
        <v>42849</v>
      </c>
      <c r="D126" s="5" t="str">
        <f t="shared" si="7"/>
        <v>Mo</v>
      </c>
      <c r="E126" s="6">
        <f t="shared" si="6"/>
        <v>17</v>
      </c>
      <c r="F126" s="62" t="str">
        <f>IFERROR(VLOOKUP(C126,Einstellungen!$B$5:$C$120,2,FALSE),"")</f>
        <v/>
      </c>
      <c r="G126" s="55"/>
      <c r="H126" s="7"/>
      <c r="I126" s="7"/>
      <c r="J126" s="32"/>
      <c r="K126" s="7"/>
      <c r="L126" s="34"/>
      <c r="M126" s="34"/>
      <c r="N126" s="34"/>
      <c r="O126" s="34"/>
      <c r="P126" s="34"/>
      <c r="Q126" s="34"/>
      <c r="R126" s="34"/>
      <c r="S126" s="35"/>
    </row>
    <row r="127" spans="2:19" ht="26.1" customHeight="1" outlineLevel="1" x14ac:dyDescent="0.25">
      <c r="B127" s="100"/>
      <c r="C127" s="4">
        <f t="shared" si="8"/>
        <v>42850</v>
      </c>
      <c r="D127" s="5" t="str">
        <f t="shared" si="7"/>
        <v>Di</v>
      </c>
      <c r="E127" s="6" t="str">
        <f t="shared" si="6"/>
        <v/>
      </c>
      <c r="F127" s="62" t="str">
        <f>IFERROR(VLOOKUP(C127,Einstellungen!$B$5:$C$120,2,FALSE),"")</f>
        <v/>
      </c>
      <c r="G127" s="55"/>
      <c r="H127" s="7"/>
      <c r="I127" s="7"/>
      <c r="J127" s="32"/>
      <c r="K127" s="7"/>
      <c r="L127" s="34"/>
      <c r="M127" s="34"/>
      <c r="N127" s="34"/>
      <c r="O127" s="34"/>
      <c r="P127" s="34"/>
      <c r="Q127" s="34"/>
      <c r="R127" s="34"/>
      <c r="S127" s="35"/>
    </row>
    <row r="128" spans="2:19" ht="26.1" customHeight="1" outlineLevel="1" x14ac:dyDescent="0.25">
      <c r="B128" s="100"/>
      <c r="C128" s="4">
        <f t="shared" si="8"/>
        <v>42851</v>
      </c>
      <c r="D128" s="5" t="str">
        <f t="shared" si="7"/>
        <v>Mi</v>
      </c>
      <c r="E128" s="6" t="str">
        <f t="shared" si="6"/>
        <v/>
      </c>
      <c r="F128" s="62" t="str">
        <f>IFERROR(VLOOKUP(C128,Einstellungen!$B$5:$C$120,2,FALSE),"")</f>
        <v/>
      </c>
      <c r="G128" s="55"/>
      <c r="H128" s="7"/>
      <c r="I128" s="7"/>
      <c r="J128" s="32"/>
      <c r="K128" s="7"/>
      <c r="L128" s="34"/>
      <c r="M128" s="34"/>
      <c r="N128" s="34"/>
      <c r="O128" s="34"/>
      <c r="P128" s="34"/>
      <c r="Q128" s="34"/>
      <c r="R128" s="34"/>
      <c r="S128" s="35"/>
    </row>
    <row r="129" spans="2:19" ht="26.1" customHeight="1" outlineLevel="1" x14ac:dyDescent="0.25">
      <c r="B129" s="100"/>
      <c r="C129" s="4">
        <f t="shared" si="8"/>
        <v>42852</v>
      </c>
      <c r="D129" s="5" t="str">
        <f t="shared" si="7"/>
        <v>Do</v>
      </c>
      <c r="E129" s="6" t="str">
        <f t="shared" si="6"/>
        <v/>
      </c>
      <c r="F129" s="62" t="str">
        <f>IFERROR(VLOOKUP(C129,Einstellungen!$B$5:$C$120,2,FALSE),"")</f>
        <v/>
      </c>
      <c r="G129" s="55"/>
      <c r="H129" s="7"/>
      <c r="I129" s="7"/>
      <c r="J129" s="32"/>
      <c r="K129" s="7"/>
      <c r="L129" s="34"/>
      <c r="M129" s="34"/>
      <c r="N129" s="34"/>
      <c r="O129" s="34"/>
      <c r="P129" s="34"/>
      <c r="Q129" s="34"/>
      <c r="R129" s="34"/>
      <c r="S129" s="35"/>
    </row>
    <row r="130" spans="2:19" ht="26.1" customHeight="1" outlineLevel="1" x14ac:dyDescent="0.25">
      <c r="B130" s="100"/>
      <c r="C130" s="4">
        <f t="shared" si="8"/>
        <v>42853</v>
      </c>
      <c r="D130" s="5" t="str">
        <f t="shared" si="7"/>
        <v>Fr</v>
      </c>
      <c r="E130" s="6" t="str">
        <f t="shared" si="6"/>
        <v/>
      </c>
      <c r="F130" s="62" t="str">
        <f>IFERROR(VLOOKUP(C130,Einstellungen!$B$5:$C$120,2,FALSE),"")</f>
        <v/>
      </c>
      <c r="G130" s="55"/>
      <c r="H130" s="7"/>
      <c r="I130" s="7"/>
      <c r="J130" s="32"/>
      <c r="K130" s="7"/>
      <c r="L130" s="34"/>
      <c r="M130" s="34"/>
      <c r="N130" s="34"/>
      <c r="O130" s="34"/>
      <c r="P130" s="34"/>
      <c r="Q130" s="34"/>
      <c r="R130" s="34"/>
      <c r="S130" s="35"/>
    </row>
    <row r="131" spans="2:19" ht="26.1" customHeight="1" outlineLevel="1" x14ac:dyDescent="0.25">
      <c r="B131" s="100"/>
      <c r="C131" s="4">
        <f t="shared" si="8"/>
        <v>42854</v>
      </c>
      <c r="D131" s="5" t="str">
        <f t="shared" si="7"/>
        <v>Sa</v>
      </c>
      <c r="E131" s="6" t="str">
        <f t="shared" si="6"/>
        <v/>
      </c>
      <c r="F131" s="62" t="str">
        <f>IFERROR(VLOOKUP(C131,Einstellungen!$B$5:$C$120,2,FALSE),"")</f>
        <v/>
      </c>
      <c r="G131" s="55"/>
      <c r="H131" s="7"/>
      <c r="I131" s="7"/>
      <c r="J131" s="32"/>
      <c r="K131" s="7"/>
      <c r="L131" s="34"/>
      <c r="M131" s="34"/>
      <c r="N131" s="34"/>
      <c r="O131" s="34"/>
      <c r="P131" s="34"/>
      <c r="Q131" s="34"/>
      <c r="R131" s="34"/>
      <c r="S131" s="35"/>
    </row>
    <row r="132" spans="2:19" ht="26.1" customHeight="1" outlineLevel="1" thickBot="1" x14ac:dyDescent="0.3">
      <c r="B132" s="100"/>
      <c r="C132" s="4">
        <f t="shared" si="8"/>
        <v>42855</v>
      </c>
      <c r="D132" s="5" t="str">
        <f t="shared" si="7"/>
        <v>So</v>
      </c>
      <c r="E132" s="6" t="str">
        <f t="shared" si="6"/>
        <v/>
      </c>
      <c r="F132" s="62" t="str">
        <f>IFERROR(VLOOKUP(C132,Einstellungen!$B$5:$C$120,2,FALSE),"")</f>
        <v/>
      </c>
      <c r="G132" s="55"/>
      <c r="H132" s="7"/>
      <c r="I132" s="7"/>
      <c r="J132" s="32"/>
      <c r="K132" s="7"/>
      <c r="L132" s="34"/>
      <c r="M132" s="34"/>
      <c r="N132" s="34"/>
      <c r="O132" s="34"/>
      <c r="P132" s="34"/>
      <c r="Q132" s="34"/>
      <c r="R132" s="34"/>
      <c r="S132" s="35"/>
    </row>
    <row r="133" spans="2:19" ht="26.1" customHeight="1" x14ac:dyDescent="0.25">
      <c r="B133" s="101" t="s">
        <v>26</v>
      </c>
      <c r="C133" s="102"/>
      <c r="D133" s="102"/>
      <c r="E133" s="102"/>
      <c r="F133" s="59"/>
      <c r="G133" s="59"/>
      <c r="H133" s="22"/>
      <c r="I133" s="22"/>
      <c r="J133" s="22"/>
      <c r="K133" s="22"/>
      <c r="L133" s="26">
        <f>SUM(L103:L132)</f>
        <v>0</v>
      </c>
      <c r="M133" s="26">
        <f t="shared" ref="M133:S133" si="10">SUM(M103:M132)</f>
        <v>0</v>
      </c>
      <c r="N133" s="26">
        <f t="shared" si="10"/>
        <v>0</v>
      </c>
      <c r="O133" s="26">
        <f t="shared" si="10"/>
        <v>0</v>
      </c>
      <c r="P133" s="26">
        <f t="shared" si="10"/>
        <v>0</v>
      </c>
      <c r="Q133" s="26">
        <f t="shared" si="10"/>
        <v>0</v>
      </c>
      <c r="R133" s="26">
        <f t="shared" si="10"/>
        <v>0</v>
      </c>
      <c r="S133" s="27">
        <f t="shared" si="10"/>
        <v>0</v>
      </c>
    </row>
    <row r="134" spans="2:19" ht="26.1" customHeight="1" thickBot="1" x14ac:dyDescent="0.3">
      <c r="B134" s="103"/>
      <c r="C134" s="104"/>
      <c r="D134" s="104"/>
      <c r="E134" s="104"/>
      <c r="F134" s="60"/>
      <c r="G134" s="60"/>
      <c r="H134" s="24"/>
      <c r="I134" s="24"/>
      <c r="J134" s="24"/>
      <c r="K134" s="24"/>
      <c r="L134" s="29"/>
      <c r="M134" s="29"/>
      <c r="N134" s="29"/>
      <c r="O134" s="29"/>
      <c r="P134" s="29"/>
      <c r="Q134" s="29"/>
      <c r="R134" s="29"/>
      <c r="S134" s="31"/>
    </row>
    <row r="135" spans="2:19" ht="26.1" customHeight="1" outlineLevel="1" thickTop="1" x14ac:dyDescent="0.25">
      <c r="B135" s="108" t="str">
        <f>TEXT(C135,"MMMM")</f>
        <v>Mai</v>
      </c>
      <c r="C135" s="4">
        <f>C132+1</f>
        <v>42856</v>
      </c>
      <c r="D135" s="5" t="str">
        <f t="shared" si="7"/>
        <v>Mo</v>
      </c>
      <c r="E135" s="6">
        <f t="shared" si="6"/>
        <v>18</v>
      </c>
      <c r="F135" s="62" t="str">
        <f>IFERROR(VLOOKUP(C135,Einstellungen!$B$5:$C$120,2,FALSE),"")</f>
        <v>1. Mai/Tag der Arbeit</v>
      </c>
      <c r="G135" s="55"/>
      <c r="H135" s="7"/>
      <c r="I135" s="7"/>
      <c r="J135" s="32"/>
      <c r="K135" s="7"/>
      <c r="L135" s="34"/>
      <c r="M135" s="34"/>
      <c r="N135" s="34"/>
      <c r="O135" s="34"/>
      <c r="P135" s="34"/>
      <c r="Q135" s="34"/>
      <c r="R135" s="34"/>
      <c r="S135" s="35"/>
    </row>
    <row r="136" spans="2:19" ht="26.1" customHeight="1" outlineLevel="1" x14ac:dyDescent="0.25">
      <c r="B136" s="109"/>
      <c r="C136" s="4">
        <f t="shared" si="8"/>
        <v>42857</v>
      </c>
      <c r="D136" s="5" t="str">
        <f t="shared" si="7"/>
        <v>Di</v>
      </c>
      <c r="E136" s="6" t="str">
        <f t="shared" si="6"/>
        <v/>
      </c>
      <c r="F136" s="62" t="str">
        <f>IFERROR(VLOOKUP(C136,Einstellungen!$B$5:$C$120,2,FALSE),"")</f>
        <v/>
      </c>
      <c r="G136" s="55"/>
      <c r="H136" s="7"/>
      <c r="I136" s="7"/>
      <c r="J136" s="32"/>
      <c r="K136" s="7"/>
      <c r="L136" s="34"/>
      <c r="M136" s="34"/>
      <c r="N136" s="34"/>
      <c r="O136" s="34"/>
      <c r="P136" s="34"/>
      <c r="Q136" s="34"/>
      <c r="R136" s="34"/>
      <c r="S136" s="35"/>
    </row>
    <row r="137" spans="2:19" ht="26.1" customHeight="1" outlineLevel="1" x14ac:dyDescent="0.25">
      <c r="B137" s="109"/>
      <c r="C137" s="4">
        <f t="shared" si="8"/>
        <v>42858</v>
      </c>
      <c r="D137" s="5" t="str">
        <f t="shared" si="7"/>
        <v>Mi</v>
      </c>
      <c r="E137" s="6" t="str">
        <f t="shared" si="6"/>
        <v/>
      </c>
      <c r="F137" s="62" t="str">
        <f>IFERROR(VLOOKUP(C137,Einstellungen!$B$5:$C$120,2,FALSE),"")</f>
        <v/>
      </c>
      <c r="G137" s="55"/>
      <c r="H137" s="7"/>
      <c r="I137" s="7"/>
      <c r="J137" s="32"/>
      <c r="K137" s="7"/>
      <c r="L137" s="34"/>
      <c r="M137" s="34"/>
      <c r="N137" s="34"/>
      <c r="O137" s="34"/>
      <c r="P137" s="34"/>
      <c r="Q137" s="34"/>
      <c r="R137" s="34"/>
      <c r="S137" s="35"/>
    </row>
    <row r="138" spans="2:19" ht="26.1" customHeight="1" outlineLevel="1" x14ac:dyDescent="0.25">
      <c r="B138" s="109"/>
      <c r="C138" s="4">
        <f t="shared" si="8"/>
        <v>42859</v>
      </c>
      <c r="D138" s="5" t="str">
        <f t="shared" si="7"/>
        <v>Do</v>
      </c>
      <c r="E138" s="6" t="str">
        <f t="shared" si="6"/>
        <v/>
      </c>
      <c r="F138" s="62" t="str">
        <f>IFERROR(VLOOKUP(C138,Einstellungen!$B$5:$C$120,2,FALSE),"")</f>
        <v/>
      </c>
      <c r="G138" s="55"/>
      <c r="H138" s="7"/>
      <c r="I138" s="7"/>
      <c r="J138" s="32"/>
      <c r="K138" s="7"/>
      <c r="L138" s="34"/>
      <c r="M138" s="34"/>
      <c r="N138" s="34"/>
      <c r="O138" s="34"/>
      <c r="P138" s="34"/>
      <c r="Q138" s="34"/>
      <c r="R138" s="34"/>
      <c r="S138" s="35"/>
    </row>
    <row r="139" spans="2:19" ht="26.1" customHeight="1" outlineLevel="1" x14ac:dyDescent="0.25">
      <c r="B139" s="109"/>
      <c r="C139" s="4">
        <f t="shared" si="8"/>
        <v>42860</v>
      </c>
      <c r="D139" s="5" t="str">
        <f t="shared" si="7"/>
        <v>Fr</v>
      </c>
      <c r="E139" s="6" t="str">
        <f t="shared" si="6"/>
        <v/>
      </c>
      <c r="F139" s="62" t="str">
        <f>IFERROR(VLOOKUP(C139,Einstellungen!$B$5:$C$120,2,FALSE),"")</f>
        <v/>
      </c>
      <c r="G139" s="55"/>
      <c r="H139" s="7"/>
      <c r="I139" s="7"/>
      <c r="J139" s="32"/>
      <c r="K139" s="7"/>
      <c r="L139" s="34"/>
      <c r="M139" s="34"/>
      <c r="N139" s="34"/>
      <c r="O139" s="34"/>
      <c r="P139" s="34"/>
      <c r="Q139" s="34"/>
      <c r="R139" s="34"/>
      <c r="S139" s="35"/>
    </row>
    <row r="140" spans="2:19" ht="26.1" customHeight="1" outlineLevel="1" x14ac:dyDescent="0.25">
      <c r="B140" s="109"/>
      <c r="C140" s="4">
        <f t="shared" si="8"/>
        <v>42861</v>
      </c>
      <c r="D140" s="5" t="str">
        <f t="shared" si="7"/>
        <v>Sa</v>
      </c>
      <c r="E140" s="6" t="str">
        <f t="shared" si="6"/>
        <v/>
      </c>
      <c r="F140" s="62" t="str">
        <f>IFERROR(VLOOKUP(C140,Einstellungen!$B$5:$C$120,2,FALSE),"")</f>
        <v/>
      </c>
      <c r="G140" s="55"/>
      <c r="H140" s="7"/>
      <c r="I140" s="7"/>
      <c r="J140" s="32"/>
      <c r="K140" s="7"/>
      <c r="L140" s="34"/>
      <c r="M140" s="34"/>
      <c r="N140" s="34"/>
      <c r="O140" s="34"/>
      <c r="P140" s="34"/>
      <c r="Q140" s="34"/>
      <c r="R140" s="34"/>
      <c r="S140" s="35"/>
    </row>
    <row r="141" spans="2:19" ht="26.1" customHeight="1" outlineLevel="1" x14ac:dyDescent="0.25">
      <c r="B141" s="109"/>
      <c r="C141" s="4">
        <f t="shared" si="8"/>
        <v>42862</v>
      </c>
      <c r="D141" s="5" t="str">
        <f t="shared" si="7"/>
        <v>So</v>
      </c>
      <c r="E141" s="6" t="str">
        <f t="shared" si="6"/>
        <v/>
      </c>
      <c r="F141" s="62" t="str">
        <f>IFERROR(VLOOKUP(C141,Einstellungen!$B$5:$C$120,2,FALSE),"")</f>
        <v/>
      </c>
      <c r="G141" s="55"/>
      <c r="H141" s="7"/>
      <c r="I141" s="7"/>
      <c r="J141" s="32"/>
      <c r="K141" s="7"/>
      <c r="L141" s="34"/>
      <c r="M141" s="34"/>
      <c r="N141" s="34"/>
      <c r="O141" s="34"/>
      <c r="P141" s="34"/>
      <c r="Q141" s="34"/>
      <c r="R141" s="34"/>
      <c r="S141" s="35"/>
    </row>
    <row r="142" spans="2:19" ht="26.1" customHeight="1" outlineLevel="1" x14ac:dyDescent="0.25">
      <c r="B142" s="109"/>
      <c r="C142" s="4">
        <f t="shared" si="8"/>
        <v>42863</v>
      </c>
      <c r="D142" s="5" t="str">
        <f t="shared" si="7"/>
        <v>Mo</v>
      </c>
      <c r="E142" s="6">
        <f t="shared" si="6"/>
        <v>19</v>
      </c>
      <c r="F142" s="62" t="str">
        <f>IFERROR(VLOOKUP(C142,Einstellungen!$B$5:$C$120,2,FALSE),"")</f>
        <v/>
      </c>
      <c r="G142" s="55"/>
      <c r="H142" s="7"/>
      <c r="I142" s="7"/>
      <c r="J142" s="32"/>
      <c r="K142" s="7"/>
      <c r="L142" s="34"/>
      <c r="M142" s="34"/>
      <c r="N142" s="34"/>
      <c r="O142" s="34"/>
      <c r="P142" s="34"/>
      <c r="Q142" s="34"/>
      <c r="R142" s="34"/>
      <c r="S142" s="35"/>
    </row>
    <row r="143" spans="2:19" ht="26.1" customHeight="1" outlineLevel="1" x14ac:dyDescent="0.25">
      <c r="B143" s="109"/>
      <c r="C143" s="4">
        <f t="shared" si="8"/>
        <v>42864</v>
      </c>
      <c r="D143" s="5" t="str">
        <f t="shared" si="7"/>
        <v>Di</v>
      </c>
      <c r="E143" s="6" t="str">
        <f t="shared" ref="E143:E210" si="11">IF(TEXT(C143,"TTT")="Mo",WEEKNUM(C143,21),"")</f>
        <v/>
      </c>
      <c r="F143" s="62" t="str">
        <f>IFERROR(VLOOKUP(C143,Einstellungen!$B$5:$C$120,2,FALSE),"")</f>
        <v/>
      </c>
      <c r="G143" s="55"/>
      <c r="H143" s="7"/>
      <c r="I143" s="7"/>
      <c r="J143" s="32"/>
      <c r="K143" s="7"/>
      <c r="L143" s="34"/>
      <c r="M143" s="34"/>
      <c r="N143" s="34"/>
      <c r="O143" s="34"/>
      <c r="P143" s="34"/>
      <c r="Q143" s="34"/>
      <c r="R143" s="34"/>
      <c r="S143" s="35"/>
    </row>
    <row r="144" spans="2:19" ht="26.1" customHeight="1" outlineLevel="1" x14ac:dyDescent="0.25">
      <c r="B144" s="109"/>
      <c r="C144" s="4">
        <f t="shared" si="8"/>
        <v>42865</v>
      </c>
      <c r="D144" s="5" t="str">
        <f t="shared" ref="D144:D211" si="12">TEXT(C144,"TTT")</f>
        <v>Mi</v>
      </c>
      <c r="E144" s="6" t="str">
        <f t="shared" si="11"/>
        <v/>
      </c>
      <c r="F144" s="62" t="str">
        <f>IFERROR(VLOOKUP(C144,Einstellungen!$B$5:$C$120,2,FALSE),"")</f>
        <v/>
      </c>
      <c r="G144" s="55"/>
      <c r="H144" s="7"/>
      <c r="I144" s="7"/>
      <c r="J144" s="32"/>
      <c r="K144" s="7"/>
      <c r="L144" s="34"/>
      <c r="M144" s="34"/>
      <c r="N144" s="34"/>
      <c r="O144" s="34"/>
      <c r="P144" s="34"/>
      <c r="Q144" s="34"/>
      <c r="R144" s="34"/>
      <c r="S144" s="35"/>
    </row>
    <row r="145" spans="2:19" ht="26.1" customHeight="1" outlineLevel="1" x14ac:dyDescent="0.25">
      <c r="B145" s="109"/>
      <c r="C145" s="4">
        <f t="shared" ref="C145:C212" si="13">C144+1</f>
        <v>42866</v>
      </c>
      <c r="D145" s="5" t="str">
        <f t="shared" si="12"/>
        <v>Do</v>
      </c>
      <c r="E145" s="6" t="str">
        <f t="shared" si="11"/>
        <v/>
      </c>
      <c r="F145" s="62" t="str">
        <f>IFERROR(VLOOKUP(C145,Einstellungen!$B$5:$C$120,2,FALSE),"")</f>
        <v/>
      </c>
      <c r="G145" s="55"/>
      <c r="H145" s="7"/>
      <c r="I145" s="7"/>
      <c r="J145" s="32"/>
      <c r="K145" s="7"/>
      <c r="L145" s="34"/>
      <c r="M145" s="34"/>
      <c r="N145" s="34"/>
      <c r="O145" s="34"/>
      <c r="P145" s="34"/>
      <c r="Q145" s="34"/>
      <c r="R145" s="34"/>
      <c r="S145" s="35"/>
    </row>
    <row r="146" spans="2:19" ht="26.1" customHeight="1" outlineLevel="1" x14ac:dyDescent="0.25">
      <c r="B146" s="109"/>
      <c r="C146" s="4">
        <f t="shared" si="13"/>
        <v>42867</v>
      </c>
      <c r="D146" s="5" t="str">
        <f t="shared" si="12"/>
        <v>Fr</v>
      </c>
      <c r="E146" s="6" t="str">
        <f t="shared" si="11"/>
        <v/>
      </c>
      <c r="F146" s="62" t="str">
        <f>IFERROR(VLOOKUP(C146,Einstellungen!$B$5:$C$120,2,FALSE),"")</f>
        <v/>
      </c>
      <c r="G146" s="55"/>
      <c r="H146" s="7"/>
      <c r="I146" s="7"/>
      <c r="J146" s="32"/>
      <c r="K146" s="7"/>
      <c r="L146" s="34"/>
      <c r="M146" s="34"/>
      <c r="N146" s="34"/>
      <c r="O146" s="34"/>
      <c r="P146" s="34"/>
      <c r="Q146" s="34"/>
      <c r="R146" s="34"/>
      <c r="S146" s="35"/>
    </row>
    <row r="147" spans="2:19" ht="26.1" customHeight="1" outlineLevel="1" x14ac:dyDescent="0.25">
      <c r="B147" s="109"/>
      <c r="C147" s="4">
        <f t="shared" si="13"/>
        <v>42868</v>
      </c>
      <c r="D147" s="5" t="str">
        <f t="shared" si="12"/>
        <v>Sa</v>
      </c>
      <c r="E147" s="6" t="str">
        <f t="shared" si="11"/>
        <v/>
      </c>
      <c r="F147" s="62" t="str">
        <f>IFERROR(VLOOKUP(C147,Einstellungen!$B$5:$C$120,2,FALSE),"")</f>
        <v/>
      </c>
      <c r="G147" s="55"/>
      <c r="H147" s="7"/>
      <c r="I147" s="7"/>
      <c r="J147" s="32"/>
      <c r="K147" s="7"/>
      <c r="L147" s="34"/>
      <c r="M147" s="34"/>
      <c r="N147" s="34"/>
      <c r="O147" s="34"/>
      <c r="P147" s="34"/>
      <c r="Q147" s="34"/>
      <c r="R147" s="34"/>
      <c r="S147" s="35"/>
    </row>
    <row r="148" spans="2:19" ht="26.1" customHeight="1" outlineLevel="1" x14ac:dyDescent="0.25">
      <c r="B148" s="109"/>
      <c r="C148" s="4">
        <f t="shared" si="13"/>
        <v>42869</v>
      </c>
      <c r="D148" s="5" t="str">
        <f t="shared" si="12"/>
        <v>So</v>
      </c>
      <c r="E148" s="6" t="str">
        <f t="shared" si="11"/>
        <v/>
      </c>
      <c r="F148" s="62" t="str">
        <f>IFERROR(VLOOKUP(C148,Einstellungen!$B$5:$C$120,2,FALSE),"")</f>
        <v/>
      </c>
      <c r="G148" s="55"/>
      <c r="H148" s="7"/>
      <c r="I148" s="7"/>
      <c r="J148" s="32"/>
      <c r="K148" s="7"/>
      <c r="L148" s="34"/>
      <c r="M148" s="34"/>
      <c r="N148" s="34"/>
      <c r="O148" s="34"/>
      <c r="P148" s="34"/>
      <c r="Q148" s="34"/>
      <c r="R148" s="34"/>
      <c r="S148" s="35"/>
    </row>
    <row r="149" spans="2:19" ht="26.1" customHeight="1" outlineLevel="1" x14ac:dyDescent="0.25">
      <c r="B149" s="109"/>
      <c r="C149" s="4">
        <f t="shared" si="13"/>
        <v>42870</v>
      </c>
      <c r="D149" s="5" t="str">
        <f t="shared" si="12"/>
        <v>Mo</v>
      </c>
      <c r="E149" s="6">
        <f t="shared" si="11"/>
        <v>20</v>
      </c>
      <c r="F149" s="62" t="str">
        <f>IFERROR(VLOOKUP(C149,Einstellungen!$B$5:$C$120,2,FALSE),"")</f>
        <v/>
      </c>
      <c r="G149" s="55"/>
      <c r="H149" s="7"/>
      <c r="I149" s="7"/>
      <c r="J149" s="32"/>
      <c r="K149" s="7"/>
      <c r="L149" s="34"/>
      <c r="M149" s="34"/>
      <c r="N149" s="34"/>
      <c r="O149" s="34"/>
      <c r="P149" s="34"/>
      <c r="Q149" s="34"/>
      <c r="R149" s="34"/>
      <c r="S149" s="35"/>
    </row>
    <row r="150" spans="2:19" ht="26.1" customHeight="1" outlineLevel="1" x14ac:dyDescent="0.25">
      <c r="B150" s="109"/>
      <c r="C150" s="4">
        <f t="shared" si="13"/>
        <v>42871</v>
      </c>
      <c r="D150" s="5" t="str">
        <f t="shared" si="12"/>
        <v>Di</v>
      </c>
      <c r="E150" s="6" t="str">
        <f t="shared" si="11"/>
        <v/>
      </c>
      <c r="F150" s="62" t="str">
        <f>IFERROR(VLOOKUP(C150,Einstellungen!$B$5:$C$120,2,FALSE),"")</f>
        <v/>
      </c>
      <c r="G150" s="55"/>
      <c r="H150" s="7"/>
      <c r="I150" s="7"/>
      <c r="J150" s="32"/>
      <c r="K150" s="7"/>
      <c r="L150" s="34"/>
      <c r="M150" s="34"/>
      <c r="N150" s="34"/>
      <c r="O150" s="34"/>
      <c r="P150" s="34"/>
      <c r="Q150" s="34"/>
      <c r="R150" s="34"/>
      <c r="S150" s="35"/>
    </row>
    <row r="151" spans="2:19" ht="26.1" customHeight="1" outlineLevel="1" x14ac:dyDescent="0.25">
      <c r="B151" s="109"/>
      <c r="C151" s="4">
        <f t="shared" si="13"/>
        <v>42872</v>
      </c>
      <c r="D151" s="5" t="str">
        <f t="shared" si="12"/>
        <v>Mi</v>
      </c>
      <c r="E151" s="6" t="str">
        <f t="shared" si="11"/>
        <v/>
      </c>
      <c r="F151" s="62" t="str">
        <f>IFERROR(VLOOKUP(C151,Einstellungen!$B$5:$C$120,2,FALSE),"")</f>
        <v/>
      </c>
      <c r="G151" s="55"/>
      <c r="H151" s="7"/>
      <c r="I151" s="7"/>
      <c r="J151" s="32"/>
      <c r="K151" s="7"/>
      <c r="L151" s="34"/>
      <c r="M151" s="34"/>
      <c r="N151" s="34"/>
      <c r="O151" s="34"/>
      <c r="P151" s="34"/>
      <c r="Q151" s="34"/>
      <c r="R151" s="34"/>
      <c r="S151" s="35"/>
    </row>
    <row r="152" spans="2:19" ht="26.1" customHeight="1" outlineLevel="1" x14ac:dyDescent="0.25">
      <c r="B152" s="109"/>
      <c r="C152" s="4">
        <f t="shared" si="13"/>
        <v>42873</v>
      </c>
      <c r="D152" s="5" t="str">
        <f t="shared" si="12"/>
        <v>Do</v>
      </c>
      <c r="E152" s="6" t="str">
        <f t="shared" si="11"/>
        <v/>
      </c>
      <c r="F152" s="62" t="str">
        <f>IFERROR(VLOOKUP(C152,Einstellungen!$B$5:$C$120,2,FALSE),"")</f>
        <v/>
      </c>
      <c r="G152" s="55"/>
      <c r="H152" s="7"/>
      <c r="I152" s="7"/>
      <c r="J152" s="32"/>
      <c r="K152" s="7"/>
      <c r="L152" s="34"/>
      <c r="M152" s="34"/>
      <c r="N152" s="34"/>
      <c r="O152" s="34"/>
      <c r="P152" s="34"/>
      <c r="Q152" s="34"/>
      <c r="R152" s="34"/>
      <c r="S152" s="35"/>
    </row>
    <row r="153" spans="2:19" ht="26.1" customHeight="1" outlineLevel="1" x14ac:dyDescent="0.25">
      <c r="B153" s="109"/>
      <c r="C153" s="4">
        <f t="shared" si="13"/>
        <v>42874</v>
      </c>
      <c r="D153" s="5" t="str">
        <f t="shared" si="12"/>
        <v>Fr</v>
      </c>
      <c r="E153" s="6" t="str">
        <f t="shared" si="11"/>
        <v/>
      </c>
      <c r="F153" s="62" t="str">
        <f>IFERROR(VLOOKUP(C153,Einstellungen!$B$5:$C$120,2,FALSE),"")</f>
        <v/>
      </c>
      <c r="G153" s="55"/>
      <c r="H153" s="7"/>
      <c r="I153" s="7"/>
      <c r="J153" s="32"/>
      <c r="K153" s="7"/>
      <c r="L153" s="34"/>
      <c r="M153" s="34"/>
      <c r="N153" s="34"/>
      <c r="O153" s="34"/>
      <c r="P153" s="34"/>
      <c r="Q153" s="34"/>
      <c r="R153" s="34"/>
      <c r="S153" s="35"/>
    </row>
    <row r="154" spans="2:19" ht="26.1" customHeight="1" outlineLevel="1" x14ac:dyDescent="0.25">
      <c r="B154" s="109"/>
      <c r="C154" s="4">
        <f t="shared" si="13"/>
        <v>42875</v>
      </c>
      <c r="D154" s="5" t="str">
        <f t="shared" si="12"/>
        <v>Sa</v>
      </c>
      <c r="E154" s="6" t="str">
        <f t="shared" si="11"/>
        <v/>
      </c>
      <c r="F154" s="62" t="str">
        <f>IFERROR(VLOOKUP(C154,Einstellungen!$B$5:$C$120,2,FALSE),"")</f>
        <v/>
      </c>
      <c r="G154" s="55"/>
      <c r="H154" s="7"/>
      <c r="I154" s="7"/>
      <c r="J154" s="32"/>
      <c r="K154" s="7"/>
      <c r="L154" s="34"/>
      <c r="M154" s="34"/>
      <c r="N154" s="34"/>
      <c r="O154" s="34"/>
      <c r="P154" s="34"/>
      <c r="Q154" s="34"/>
      <c r="R154" s="34"/>
      <c r="S154" s="35"/>
    </row>
    <row r="155" spans="2:19" ht="26.1" customHeight="1" outlineLevel="1" x14ac:dyDescent="0.25">
      <c r="B155" s="109"/>
      <c r="C155" s="4">
        <f t="shared" si="13"/>
        <v>42876</v>
      </c>
      <c r="D155" s="5" t="str">
        <f t="shared" si="12"/>
        <v>So</v>
      </c>
      <c r="E155" s="6" t="str">
        <f t="shared" si="11"/>
        <v/>
      </c>
      <c r="F155" s="62" t="str">
        <f>IFERROR(VLOOKUP(C155,Einstellungen!$B$5:$C$120,2,FALSE),"")</f>
        <v/>
      </c>
      <c r="G155" s="55"/>
      <c r="H155" s="7"/>
      <c r="I155" s="7"/>
      <c r="J155" s="32"/>
      <c r="K155" s="7"/>
      <c r="L155" s="34"/>
      <c r="M155" s="34"/>
      <c r="N155" s="34"/>
      <c r="O155" s="34"/>
      <c r="P155" s="34"/>
      <c r="Q155" s="34"/>
      <c r="R155" s="34"/>
      <c r="S155" s="35"/>
    </row>
    <row r="156" spans="2:19" ht="26.1" customHeight="1" outlineLevel="1" x14ac:dyDescent="0.25">
      <c r="B156" s="109"/>
      <c r="C156" s="4">
        <f t="shared" si="13"/>
        <v>42877</v>
      </c>
      <c r="D156" s="5" t="str">
        <f t="shared" si="12"/>
        <v>Mo</v>
      </c>
      <c r="E156" s="6">
        <f t="shared" si="11"/>
        <v>21</v>
      </c>
      <c r="F156" s="62" t="str">
        <f>IFERROR(VLOOKUP(C156,Einstellungen!$B$5:$C$120,2,FALSE),"")</f>
        <v/>
      </c>
      <c r="G156" s="55"/>
      <c r="H156" s="7"/>
      <c r="I156" s="7"/>
      <c r="J156" s="32"/>
      <c r="K156" s="7"/>
      <c r="L156" s="34"/>
      <c r="M156" s="34"/>
      <c r="N156" s="34"/>
      <c r="O156" s="34"/>
      <c r="P156" s="34"/>
      <c r="Q156" s="34"/>
      <c r="R156" s="34"/>
      <c r="S156" s="35"/>
    </row>
    <row r="157" spans="2:19" ht="26.1" customHeight="1" outlineLevel="1" x14ac:dyDescent="0.25">
      <c r="B157" s="109"/>
      <c r="C157" s="4">
        <f t="shared" si="13"/>
        <v>42878</v>
      </c>
      <c r="D157" s="5" t="str">
        <f t="shared" si="12"/>
        <v>Di</v>
      </c>
      <c r="E157" s="6" t="str">
        <f t="shared" si="11"/>
        <v/>
      </c>
      <c r="F157" s="62" t="str">
        <f>IFERROR(VLOOKUP(C157,Einstellungen!$B$5:$C$120,2,FALSE),"")</f>
        <v/>
      </c>
      <c r="G157" s="55"/>
      <c r="H157" s="7"/>
      <c r="I157" s="7"/>
      <c r="J157" s="32"/>
      <c r="K157" s="7"/>
      <c r="L157" s="34"/>
      <c r="M157" s="34"/>
      <c r="N157" s="34"/>
      <c r="O157" s="34"/>
      <c r="P157" s="34"/>
      <c r="Q157" s="34"/>
      <c r="R157" s="34"/>
      <c r="S157" s="35"/>
    </row>
    <row r="158" spans="2:19" ht="26.1" customHeight="1" outlineLevel="1" x14ac:dyDescent="0.25">
      <c r="B158" s="109"/>
      <c r="C158" s="4">
        <f t="shared" si="13"/>
        <v>42879</v>
      </c>
      <c r="D158" s="5" t="str">
        <f t="shared" si="12"/>
        <v>Mi</v>
      </c>
      <c r="E158" s="6" t="str">
        <f t="shared" si="11"/>
        <v/>
      </c>
      <c r="F158" s="62" t="str">
        <f>IFERROR(VLOOKUP(C158,Einstellungen!$B$5:$C$120,2,FALSE),"")</f>
        <v/>
      </c>
      <c r="G158" s="55"/>
      <c r="H158" s="7"/>
      <c r="I158" s="7"/>
      <c r="J158" s="32"/>
      <c r="K158" s="7"/>
      <c r="L158" s="34"/>
      <c r="M158" s="34"/>
      <c r="N158" s="34"/>
      <c r="O158" s="34"/>
      <c r="P158" s="34"/>
      <c r="Q158" s="34"/>
      <c r="R158" s="34"/>
      <c r="S158" s="35"/>
    </row>
    <row r="159" spans="2:19" ht="26.1" customHeight="1" outlineLevel="1" x14ac:dyDescent="0.25">
      <c r="B159" s="109"/>
      <c r="C159" s="4">
        <f t="shared" si="13"/>
        <v>42880</v>
      </c>
      <c r="D159" s="5" t="str">
        <f t="shared" si="12"/>
        <v>Do</v>
      </c>
      <c r="E159" s="6" t="str">
        <f t="shared" si="11"/>
        <v/>
      </c>
      <c r="F159" s="62" t="str">
        <f>IFERROR(VLOOKUP(C159,Einstellungen!$B$5:$C$120,2,FALSE),"")</f>
        <v>Ch. Himmelfahrt (Vatertag)</v>
      </c>
      <c r="G159" s="55"/>
      <c r="H159" s="7"/>
      <c r="I159" s="7"/>
      <c r="J159" s="32"/>
      <c r="K159" s="7"/>
      <c r="L159" s="34"/>
      <c r="M159" s="34"/>
      <c r="N159" s="34"/>
      <c r="O159" s="34"/>
      <c r="P159" s="34"/>
      <c r="Q159" s="34"/>
      <c r="R159" s="34"/>
      <c r="S159" s="35"/>
    </row>
    <row r="160" spans="2:19" ht="26.1" customHeight="1" outlineLevel="1" x14ac:dyDescent="0.25">
      <c r="B160" s="109"/>
      <c r="C160" s="4">
        <f t="shared" si="13"/>
        <v>42881</v>
      </c>
      <c r="D160" s="5" t="str">
        <f t="shared" si="12"/>
        <v>Fr</v>
      </c>
      <c r="E160" s="6" t="str">
        <f t="shared" si="11"/>
        <v/>
      </c>
      <c r="F160" s="62" t="str">
        <f>IFERROR(VLOOKUP(C160,Einstellungen!$B$5:$C$120,2,FALSE),"")</f>
        <v/>
      </c>
      <c r="G160" s="55"/>
      <c r="H160" s="7"/>
      <c r="I160" s="7"/>
      <c r="J160" s="32"/>
      <c r="K160" s="7"/>
      <c r="L160" s="34"/>
      <c r="M160" s="34"/>
      <c r="N160" s="34"/>
      <c r="O160" s="34"/>
      <c r="P160" s="34"/>
      <c r="Q160" s="34"/>
      <c r="R160" s="34"/>
      <c r="S160" s="35"/>
    </row>
    <row r="161" spans="2:19" ht="26.1" customHeight="1" outlineLevel="1" x14ac:dyDescent="0.25">
      <c r="B161" s="109"/>
      <c r="C161" s="4">
        <f t="shared" si="13"/>
        <v>42882</v>
      </c>
      <c r="D161" s="5" t="str">
        <f t="shared" si="12"/>
        <v>Sa</v>
      </c>
      <c r="E161" s="6" t="str">
        <f t="shared" si="11"/>
        <v/>
      </c>
      <c r="F161" s="62" t="str">
        <f>IFERROR(VLOOKUP(C161,Einstellungen!$B$5:$C$120,2,FALSE),"")</f>
        <v/>
      </c>
      <c r="G161" s="55"/>
      <c r="H161" s="7"/>
      <c r="I161" s="7"/>
      <c r="J161" s="32"/>
      <c r="K161" s="7"/>
      <c r="L161" s="34"/>
      <c r="M161" s="34"/>
      <c r="N161" s="34"/>
      <c r="O161" s="34"/>
      <c r="P161" s="34"/>
      <c r="Q161" s="34"/>
      <c r="R161" s="34"/>
      <c r="S161" s="35"/>
    </row>
    <row r="162" spans="2:19" ht="26.1" customHeight="1" outlineLevel="1" x14ac:dyDescent="0.25">
      <c r="B162" s="109"/>
      <c r="C162" s="4">
        <f t="shared" si="13"/>
        <v>42883</v>
      </c>
      <c r="D162" s="5" t="str">
        <f t="shared" si="12"/>
        <v>So</v>
      </c>
      <c r="E162" s="6" t="str">
        <f t="shared" si="11"/>
        <v/>
      </c>
      <c r="F162" s="62" t="str">
        <f>IFERROR(VLOOKUP(C162,Einstellungen!$B$5:$C$120,2,FALSE),"")</f>
        <v/>
      </c>
      <c r="G162" s="55"/>
      <c r="H162" s="7"/>
      <c r="I162" s="7"/>
      <c r="J162" s="32"/>
      <c r="K162" s="7"/>
      <c r="L162" s="34"/>
      <c r="M162" s="34"/>
      <c r="N162" s="34"/>
      <c r="O162" s="34"/>
      <c r="P162" s="34"/>
      <c r="Q162" s="34"/>
      <c r="R162" s="34"/>
      <c r="S162" s="35"/>
    </row>
    <row r="163" spans="2:19" ht="26.1" customHeight="1" outlineLevel="1" x14ac:dyDescent="0.25">
      <c r="B163" s="109"/>
      <c r="C163" s="4">
        <f t="shared" si="13"/>
        <v>42884</v>
      </c>
      <c r="D163" s="5" t="str">
        <f t="shared" si="12"/>
        <v>Mo</v>
      </c>
      <c r="E163" s="6">
        <f t="shared" si="11"/>
        <v>22</v>
      </c>
      <c r="F163" s="62" t="str">
        <f>IFERROR(VLOOKUP(C163,Einstellungen!$B$5:$C$120,2,FALSE),"")</f>
        <v/>
      </c>
      <c r="G163" s="55"/>
      <c r="H163" s="7"/>
      <c r="I163" s="7"/>
      <c r="J163" s="32"/>
      <c r="K163" s="7"/>
      <c r="L163" s="34"/>
      <c r="M163" s="34"/>
      <c r="N163" s="34"/>
      <c r="O163" s="34"/>
      <c r="P163" s="34"/>
      <c r="Q163" s="34"/>
      <c r="R163" s="34"/>
      <c r="S163" s="35"/>
    </row>
    <row r="164" spans="2:19" ht="26.1" customHeight="1" outlineLevel="1" x14ac:dyDescent="0.25">
      <c r="B164" s="109"/>
      <c r="C164" s="4">
        <f t="shared" si="13"/>
        <v>42885</v>
      </c>
      <c r="D164" s="5" t="str">
        <f t="shared" si="12"/>
        <v>Di</v>
      </c>
      <c r="E164" s="6" t="str">
        <f t="shared" si="11"/>
        <v/>
      </c>
      <c r="F164" s="62" t="str">
        <f>IFERROR(VLOOKUP(C164,Einstellungen!$B$5:$C$120,2,FALSE),"")</f>
        <v/>
      </c>
      <c r="G164" s="55"/>
      <c r="H164" s="7"/>
      <c r="I164" s="7"/>
      <c r="J164" s="32"/>
      <c r="K164" s="7"/>
      <c r="L164" s="34"/>
      <c r="M164" s="34"/>
      <c r="N164" s="34"/>
      <c r="O164" s="34"/>
      <c r="P164" s="34"/>
      <c r="Q164" s="34"/>
      <c r="R164" s="34"/>
      <c r="S164" s="35"/>
    </row>
    <row r="165" spans="2:19" ht="26.1" customHeight="1" outlineLevel="1" thickBot="1" x14ac:dyDescent="0.3">
      <c r="B165" s="109"/>
      <c r="C165" s="4">
        <f t="shared" si="13"/>
        <v>42886</v>
      </c>
      <c r="D165" s="5" t="str">
        <f t="shared" si="12"/>
        <v>Mi</v>
      </c>
      <c r="E165" s="6" t="str">
        <f t="shared" si="11"/>
        <v/>
      </c>
      <c r="F165" s="62" t="str">
        <f>IFERROR(VLOOKUP(C165,Einstellungen!$B$5:$C$120,2,FALSE),"")</f>
        <v/>
      </c>
      <c r="G165" s="55"/>
      <c r="H165" s="7"/>
      <c r="I165" s="7"/>
      <c r="J165" s="32"/>
      <c r="K165" s="7"/>
      <c r="L165" s="34"/>
      <c r="M165" s="34"/>
      <c r="N165" s="34"/>
      <c r="O165" s="34"/>
      <c r="P165" s="34"/>
      <c r="Q165" s="34"/>
      <c r="R165" s="34"/>
      <c r="S165" s="35"/>
    </row>
    <row r="166" spans="2:19" ht="26.1" customHeight="1" x14ac:dyDescent="0.25">
      <c r="B166" s="95" t="s">
        <v>27</v>
      </c>
      <c r="C166" s="96"/>
      <c r="D166" s="96"/>
      <c r="E166" s="96"/>
      <c r="F166" s="59"/>
      <c r="G166" s="59"/>
      <c r="H166" s="22"/>
      <c r="I166" s="22"/>
      <c r="J166" s="22"/>
      <c r="K166" s="22"/>
      <c r="L166" s="26">
        <f>SUM(L135:L165)</f>
        <v>0</v>
      </c>
      <c r="M166" s="26">
        <f t="shared" ref="M166:S166" si="14">SUM(M135:M165)</f>
        <v>0</v>
      </c>
      <c r="N166" s="26">
        <f t="shared" si="14"/>
        <v>0</v>
      </c>
      <c r="O166" s="26">
        <f t="shared" si="14"/>
        <v>0</v>
      </c>
      <c r="P166" s="26">
        <f t="shared" si="14"/>
        <v>0</v>
      </c>
      <c r="Q166" s="26">
        <f t="shared" si="14"/>
        <v>0</v>
      </c>
      <c r="R166" s="26">
        <f t="shared" si="14"/>
        <v>0</v>
      </c>
      <c r="S166" s="27">
        <f t="shared" si="14"/>
        <v>0</v>
      </c>
    </row>
    <row r="167" spans="2:19" ht="26.1" customHeight="1" thickBot="1" x14ac:dyDescent="0.3">
      <c r="B167" s="97"/>
      <c r="C167" s="98"/>
      <c r="D167" s="98"/>
      <c r="E167" s="98"/>
      <c r="F167" s="58"/>
      <c r="G167" s="58"/>
      <c r="H167" s="19"/>
      <c r="I167" s="19"/>
      <c r="J167" s="19"/>
      <c r="K167" s="19"/>
      <c r="L167" s="28"/>
      <c r="M167" s="28"/>
      <c r="N167" s="28"/>
      <c r="O167" s="28"/>
      <c r="P167" s="28"/>
      <c r="Q167" s="28"/>
      <c r="R167" s="28"/>
      <c r="S167" s="30"/>
    </row>
    <row r="168" spans="2:19" ht="26.1" customHeight="1" outlineLevel="1" thickTop="1" x14ac:dyDescent="0.25">
      <c r="B168" s="99" t="str">
        <f>TEXT(C168,"MMMM")</f>
        <v>Juni</v>
      </c>
      <c r="C168" s="4">
        <f>C165+1</f>
        <v>42887</v>
      </c>
      <c r="D168" s="5" t="str">
        <f t="shared" si="12"/>
        <v>Do</v>
      </c>
      <c r="E168" s="6" t="str">
        <f t="shared" si="11"/>
        <v/>
      </c>
      <c r="F168" s="62" t="str">
        <f>IFERROR(VLOOKUP(C168,Einstellungen!$B$5:$C$120,2,FALSE),"")</f>
        <v/>
      </c>
      <c r="G168" s="55"/>
      <c r="H168" s="7"/>
      <c r="I168" s="7"/>
      <c r="J168" s="32"/>
      <c r="K168" s="7"/>
      <c r="L168" s="34"/>
      <c r="M168" s="34"/>
      <c r="N168" s="34"/>
      <c r="O168" s="34"/>
      <c r="P168" s="34"/>
      <c r="Q168" s="34"/>
      <c r="R168" s="34"/>
      <c r="S168" s="35"/>
    </row>
    <row r="169" spans="2:19" ht="26.1" customHeight="1" outlineLevel="1" x14ac:dyDescent="0.25">
      <c r="B169" s="100"/>
      <c r="C169" s="4">
        <f t="shared" si="13"/>
        <v>42888</v>
      </c>
      <c r="D169" s="5" t="str">
        <f t="shared" si="12"/>
        <v>Fr</v>
      </c>
      <c r="E169" s="6" t="str">
        <f t="shared" si="11"/>
        <v/>
      </c>
      <c r="F169" s="62" t="str">
        <f>IFERROR(VLOOKUP(C169,Einstellungen!$B$5:$C$120,2,FALSE),"")</f>
        <v/>
      </c>
      <c r="G169" s="55"/>
      <c r="H169" s="7"/>
      <c r="I169" s="7"/>
      <c r="J169" s="32"/>
      <c r="K169" s="7"/>
      <c r="L169" s="34"/>
      <c r="M169" s="34"/>
      <c r="N169" s="34"/>
      <c r="O169" s="34"/>
      <c r="P169" s="34"/>
      <c r="Q169" s="34"/>
      <c r="R169" s="34"/>
      <c r="S169" s="35"/>
    </row>
    <row r="170" spans="2:19" ht="26.1" customHeight="1" outlineLevel="1" x14ac:dyDescent="0.25">
      <c r="B170" s="100"/>
      <c r="C170" s="4">
        <f t="shared" si="13"/>
        <v>42889</v>
      </c>
      <c r="D170" s="5" t="str">
        <f t="shared" si="12"/>
        <v>Sa</v>
      </c>
      <c r="E170" s="6" t="str">
        <f t="shared" si="11"/>
        <v/>
      </c>
      <c r="F170" s="62" t="str">
        <f>IFERROR(VLOOKUP(C170,Einstellungen!$B$5:$C$120,2,FALSE),"")</f>
        <v/>
      </c>
      <c r="G170" s="55"/>
      <c r="H170" s="7"/>
      <c r="I170" s="7"/>
      <c r="J170" s="32"/>
      <c r="K170" s="7"/>
      <c r="L170" s="34"/>
      <c r="M170" s="34"/>
      <c r="N170" s="34"/>
      <c r="O170" s="34"/>
      <c r="P170" s="34"/>
      <c r="Q170" s="34"/>
      <c r="R170" s="34"/>
      <c r="S170" s="35"/>
    </row>
    <row r="171" spans="2:19" ht="26.1" customHeight="1" outlineLevel="1" x14ac:dyDescent="0.25">
      <c r="B171" s="100"/>
      <c r="C171" s="4">
        <f t="shared" si="13"/>
        <v>42890</v>
      </c>
      <c r="D171" s="5" t="str">
        <f t="shared" si="12"/>
        <v>So</v>
      </c>
      <c r="E171" s="6" t="str">
        <f t="shared" si="11"/>
        <v/>
      </c>
      <c r="F171" s="62" t="str">
        <f>IFERROR(VLOOKUP(C171,Einstellungen!$B$5:$C$120,2,FALSE),"")</f>
        <v>Pfingstsonntag</v>
      </c>
      <c r="G171" s="55"/>
      <c r="H171" s="7"/>
      <c r="I171" s="7"/>
      <c r="J171" s="32"/>
      <c r="K171" s="7"/>
      <c r="L171" s="34"/>
      <c r="M171" s="34"/>
      <c r="N171" s="34"/>
      <c r="O171" s="34"/>
      <c r="P171" s="34"/>
      <c r="Q171" s="34"/>
      <c r="R171" s="34"/>
      <c r="S171" s="35"/>
    </row>
    <row r="172" spans="2:19" ht="26.1" customHeight="1" outlineLevel="1" x14ac:dyDescent="0.25">
      <c r="B172" s="100"/>
      <c r="C172" s="4">
        <f t="shared" si="13"/>
        <v>42891</v>
      </c>
      <c r="D172" s="5" t="str">
        <f t="shared" si="12"/>
        <v>Mo</v>
      </c>
      <c r="E172" s="6">
        <f t="shared" si="11"/>
        <v>23</v>
      </c>
      <c r="F172" s="62" t="str">
        <f>IFERROR(VLOOKUP(C172,Einstellungen!$B$5:$C$120,2,FALSE),"")</f>
        <v>Pfingstmontag</v>
      </c>
      <c r="G172" s="55"/>
      <c r="H172" s="7"/>
      <c r="I172" s="7"/>
      <c r="J172" s="32"/>
      <c r="K172" s="7"/>
      <c r="L172" s="34"/>
      <c r="M172" s="34"/>
      <c r="N172" s="34"/>
      <c r="O172" s="34"/>
      <c r="P172" s="34"/>
      <c r="Q172" s="34"/>
      <c r="R172" s="34"/>
      <c r="S172" s="35"/>
    </row>
    <row r="173" spans="2:19" ht="26.1" customHeight="1" outlineLevel="1" x14ac:dyDescent="0.25">
      <c r="B173" s="100"/>
      <c r="C173" s="4">
        <f t="shared" si="13"/>
        <v>42892</v>
      </c>
      <c r="D173" s="5" t="str">
        <f t="shared" si="12"/>
        <v>Di</v>
      </c>
      <c r="E173" s="6" t="str">
        <f t="shared" si="11"/>
        <v/>
      </c>
      <c r="F173" s="62" t="str">
        <f>IFERROR(VLOOKUP(C173,Einstellungen!$B$5:$C$120,2,FALSE),"")</f>
        <v/>
      </c>
      <c r="G173" s="55"/>
      <c r="H173" s="7"/>
      <c r="I173" s="7"/>
      <c r="J173" s="32"/>
      <c r="K173" s="7"/>
      <c r="L173" s="34"/>
      <c r="M173" s="34"/>
      <c r="N173" s="34"/>
      <c r="O173" s="34"/>
      <c r="P173" s="34"/>
      <c r="Q173" s="34"/>
      <c r="R173" s="34"/>
      <c r="S173" s="35"/>
    </row>
    <row r="174" spans="2:19" ht="26.1" customHeight="1" outlineLevel="1" x14ac:dyDescent="0.25">
      <c r="B174" s="100"/>
      <c r="C174" s="4">
        <f t="shared" si="13"/>
        <v>42893</v>
      </c>
      <c r="D174" s="5" t="str">
        <f t="shared" si="12"/>
        <v>Mi</v>
      </c>
      <c r="E174" s="6" t="str">
        <f t="shared" si="11"/>
        <v/>
      </c>
      <c r="F174" s="62" t="str">
        <f>IFERROR(VLOOKUP(C174,Einstellungen!$B$5:$C$120,2,FALSE),"")</f>
        <v/>
      </c>
      <c r="G174" s="55"/>
      <c r="H174" s="7"/>
      <c r="I174" s="7"/>
      <c r="J174" s="32"/>
      <c r="K174" s="7"/>
      <c r="L174" s="34"/>
      <c r="M174" s="34"/>
      <c r="N174" s="34"/>
      <c r="O174" s="34"/>
      <c r="P174" s="34"/>
      <c r="Q174" s="34"/>
      <c r="R174" s="34"/>
      <c r="S174" s="35"/>
    </row>
    <row r="175" spans="2:19" ht="26.1" customHeight="1" outlineLevel="1" x14ac:dyDescent="0.25">
      <c r="B175" s="100"/>
      <c r="C175" s="4">
        <f t="shared" si="13"/>
        <v>42894</v>
      </c>
      <c r="D175" s="5" t="str">
        <f t="shared" si="12"/>
        <v>Do</v>
      </c>
      <c r="E175" s="6" t="str">
        <f t="shared" si="11"/>
        <v/>
      </c>
      <c r="F175" s="62" t="str">
        <f>IFERROR(VLOOKUP(C175,Einstellungen!$B$5:$C$120,2,FALSE),"")</f>
        <v/>
      </c>
      <c r="G175" s="55"/>
      <c r="H175" s="7"/>
      <c r="I175" s="7"/>
      <c r="J175" s="32"/>
      <c r="K175" s="7"/>
      <c r="L175" s="34"/>
      <c r="M175" s="34"/>
      <c r="N175" s="34"/>
      <c r="O175" s="34"/>
      <c r="P175" s="34"/>
      <c r="Q175" s="34"/>
      <c r="R175" s="34"/>
      <c r="S175" s="35"/>
    </row>
    <row r="176" spans="2:19" ht="26.1" customHeight="1" outlineLevel="1" x14ac:dyDescent="0.25">
      <c r="B176" s="100"/>
      <c r="C176" s="4">
        <f t="shared" si="13"/>
        <v>42895</v>
      </c>
      <c r="D176" s="5" t="str">
        <f t="shared" si="12"/>
        <v>Fr</v>
      </c>
      <c r="E176" s="6" t="str">
        <f t="shared" si="11"/>
        <v/>
      </c>
      <c r="F176" s="62" t="str">
        <f>IFERROR(VLOOKUP(C176,Einstellungen!$B$5:$C$120,2,FALSE),"")</f>
        <v/>
      </c>
      <c r="G176" s="55"/>
      <c r="H176" s="7"/>
      <c r="I176" s="7"/>
      <c r="J176" s="32"/>
      <c r="K176" s="7"/>
      <c r="L176" s="34"/>
      <c r="M176" s="34"/>
      <c r="N176" s="34"/>
      <c r="O176" s="34"/>
      <c r="P176" s="34"/>
      <c r="Q176" s="34"/>
      <c r="R176" s="34"/>
      <c r="S176" s="35"/>
    </row>
    <row r="177" spans="2:19" ht="26.1" customHeight="1" outlineLevel="1" x14ac:dyDescent="0.25">
      <c r="B177" s="100"/>
      <c r="C177" s="4">
        <f t="shared" si="13"/>
        <v>42896</v>
      </c>
      <c r="D177" s="5" t="str">
        <f t="shared" si="12"/>
        <v>Sa</v>
      </c>
      <c r="E177" s="6" t="str">
        <f t="shared" si="11"/>
        <v/>
      </c>
      <c r="F177" s="62" t="str">
        <f>IFERROR(VLOOKUP(C177,Einstellungen!$B$5:$C$120,2,FALSE),"")</f>
        <v/>
      </c>
      <c r="G177" s="55"/>
      <c r="H177" s="7"/>
      <c r="I177" s="7"/>
      <c r="J177" s="32"/>
      <c r="K177" s="7"/>
      <c r="L177" s="34"/>
      <c r="M177" s="34"/>
      <c r="N177" s="34"/>
      <c r="O177" s="34"/>
      <c r="P177" s="34"/>
      <c r="Q177" s="34"/>
      <c r="R177" s="34"/>
      <c r="S177" s="35"/>
    </row>
    <row r="178" spans="2:19" ht="26.1" customHeight="1" outlineLevel="1" x14ac:dyDescent="0.25">
      <c r="B178" s="100"/>
      <c r="C178" s="4">
        <f t="shared" si="13"/>
        <v>42897</v>
      </c>
      <c r="D178" s="5" t="str">
        <f t="shared" si="12"/>
        <v>So</v>
      </c>
      <c r="E178" s="6" t="str">
        <f t="shared" si="11"/>
        <v/>
      </c>
      <c r="F178" s="62" t="str">
        <f>IFERROR(VLOOKUP(C178,Einstellungen!$B$5:$C$120,2,FALSE),"")</f>
        <v/>
      </c>
      <c r="G178" s="55"/>
      <c r="H178" s="7"/>
      <c r="I178" s="7"/>
      <c r="J178" s="32"/>
      <c r="K178" s="7"/>
      <c r="L178" s="34"/>
      <c r="M178" s="34"/>
      <c r="N178" s="34"/>
      <c r="O178" s="34"/>
      <c r="P178" s="34"/>
      <c r="Q178" s="34"/>
      <c r="R178" s="34"/>
      <c r="S178" s="35"/>
    </row>
    <row r="179" spans="2:19" ht="26.1" customHeight="1" outlineLevel="1" x14ac:dyDescent="0.25">
      <c r="B179" s="100"/>
      <c r="C179" s="4">
        <f t="shared" si="13"/>
        <v>42898</v>
      </c>
      <c r="D179" s="5" t="str">
        <f t="shared" si="12"/>
        <v>Mo</v>
      </c>
      <c r="E179" s="6">
        <f t="shared" si="11"/>
        <v>24</v>
      </c>
      <c r="F179" s="62" t="str">
        <f>IFERROR(VLOOKUP(C179,Einstellungen!$B$5:$C$120,2,FALSE),"")</f>
        <v/>
      </c>
      <c r="G179" s="55"/>
      <c r="H179" s="7"/>
      <c r="I179" s="7"/>
      <c r="J179" s="32"/>
      <c r="K179" s="7"/>
      <c r="L179" s="34"/>
      <c r="M179" s="34"/>
      <c r="N179" s="34"/>
      <c r="O179" s="34"/>
      <c r="P179" s="34"/>
      <c r="Q179" s="34"/>
      <c r="R179" s="34"/>
      <c r="S179" s="35"/>
    </row>
    <row r="180" spans="2:19" ht="26.1" customHeight="1" outlineLevel="1" x14ac:dyDescent="0.25">
      <c r="B180" s="100"/>
      <c r="C180" s="4">
        <f t="shared" si="13"/>
        <v>42899</v>
      </c>
      <c r="D180" s="5" t="str">
        <f t="shared" si="12"/>
        <v>Di</v>
      </c>
      <c r="E180" s="6" t="str">
        <f t="shared" si="11"/>
        <v/>
      </c>
      <c r="F180" s="62" t="str">
        <f>IFERROR(VLOOKUP(C180,Einstellungen!$B$5:$C$120,2,FALSE),"")</f>
        <v/>
      </c>
      <c r="G180" s="55"/>
      <c r="H180" s="7"/>
      <c r="I180" s="7"/>
      <c r="J180" s="32"/>
      <c r="K180" s="7"/>
      <c r="L180" s="34"/>
      <c r="M180" s="34"/>
      <c r="N180" s="34"/>
      <c r="O180" s="34"/>
      <c r="P180" s="34"/>
      <c r="Q180" s="34"/>
      <c r="R180" s="34"/>
      <c r="S180" s="35"/>
    </row>
    <row r="181" spans="2:19" ht="26.1" customHeight="1" outlineLevel="1" x14ac:dyDescent="0.25">
      <c r="B181" s="100"/>
      <c r="C181" s="4">
        <f t="shared" si="13"/>
        <v>42900</v>
      </c>
      <c r="D181" s="5" t="str">
        <f t="shared" si="12"/>
        <v>Mi</v>
      </c>
      <c r="E181" s="6" t="str">
        <f t="shared" si="11"/>
        <v/>
      </c>
      <c r="F181" s="62" t="str">
        <f>IFERROR(VLOOKUP(C181,Einstellungen!$B$5:$C$120,2,FALSE),"")</f>
        <v/>
      </c>
      <c r="G181" s="55"/>
      <c r="H181" s="7"/>
      <c r="I181" s="7"/>
      <c r="J181" s="32"/>
      <c r="K181" s="7"/>
      <c r="L181" s="34"/>
      <c r="M181" s="34"/>
      <c r="N181" s="34"/>
      <c r="O181" s="34"/>
      <c r="P181" s="34"/>
      <c r="Q181" s="34"/>
      <c r="R181" s="34"/>
      <c r="S181" s="35"/>
    </row>
    <row r="182" spans="2:19" ht="26.1" customHeight="1" outlineLevel="1" x14ac:dyDescent="0.25">
      <c r="B182" s="100"/>
      <c r="C182" s="4">
        <f t="shared" si="13"/>
        <v>42901</v>
      </c>
      <c r="D182" s="5" t="str">
        <f t="shared" si="12"/>
        <v>Do</v>
      </c>
      <c r="E182" s="6" t="str">
        <f t="shared" si="11"/>
        <v/>
      </c>
      <c r="F182" s="62" t="str">
        <f>IFERROR(VLOOKUP(C182,Einstellungen!$B$5:$C$120,2,FALSE),"")</f>
        <v/>
      </c>
      <c r="G182" s="55"/>
      <c r="H182" s="7"/>
      <c r="I182" s="7"/>
      <c r="J182" s="32"/>
      <c r="K182" s="7"/>
      <c r="L182" s="34"/>
      <c r="M182" s="34"/>
      <c r="N182" s="34"/>
      <c r="O182" s="34"/>
      <c r="P182" s="34"/>
      <c r="Q182" s="34"/>
      <c r="R182" s="34"/>
      <c r="S182" s="35"/>
    </row>
    <row r="183" spans="2:19" ht="26.1" customHeight="1" outlineLevel="1" x14ac:dyDescent="0.25">
      <c r="B183" s="100"/>
      <c r="C183" s="4">
        <f t="shared" si="13"/>
        <v>42902</v>
      </c>
      <c r="D183" s="5" t="str">
        <f t="shared" si="12"/>
        <v>Fr</v>
      </c>
      <c r="E183" s="6" t="str">
        <f t="shared" si="11"/>
        <v/>
      </c>
      <c r="F183" s="62" t="str">
        <f>IFERROR(VLOOKUP(C183,Einstellungen!$B$5:$C$120,2,FALSE),"")</f>
        <v/>
      </c>
      <c r="G183" s="55"/>
      <c r="H183" s="7"/>
      <c r="I183" s="7"/>
      <c r="J183" s="32"/>
      <c r="K183" s="7"/>
      <c r="L183" s="34"/>
      <c r="M183" s="34"/>
      <c r="N183" s="34"/>
      <c r="O183" s="34"/>
      <c r="P183" s="34"/>
      <c r="Q183" s="34"/>
      <c r="R183" s="34"/>
      <c r="S183" s="35"/>
    </row>
    <row r="184" spans="2:19" ht="26.1" customHeight="1" outlineLevel="1" x14ac:dyDescent="0.25">
      <c r="B184" s="100"/>
      <c r="C184" s="4">
        <f t="shared" si="13"/>
        <v>42903</v>
      </c>
      <c r="D184" s="5" t="str">
        <f t="shared" si="12"/>
        <v>Sa</v>
      </c>
      <c r="E184" s="6" t="str">
        <f t="shared" si="11"/>
        <v/>
      </c>
      <c r="F184" s="62" t="str">
        <f>IFERROR(VLOOKUP(C184,Einstellungen!$B$5:$C$120,2,FALSE),"")</f>
        <v/>
      </c>
      <c r="G184" s="55"/>
      <c r="H184" s="7"/>
      <c r="I184" s="7"/>
      <c r="J184" s="32"/>
      <c r="K184" s="7"/>
      <c r="L184" s="34"/>
      <c r="M184" s="34"/>
      <c r="N184" s="34"/>
      <c r="O184" s="34"/>
      <c r="P184" s="34"/>
      <c r="Q184" s="34"/>
      <c r="R184" s="34"/>
      <c r="S184" s="35"/>
    </row>
    <row r="185" spans="2:19" ht="26.1" customHeight="1" outlineLevel="1" x14ac:dyDescent="0.25">
      <c r="B185" s="100"/>
      <c r="C185" s="4">
        <f t="shared" si="13"/>
        <v>42904</v>
      </c>
      <c r="D185" s="5" t="str">
        <f t="shared" si="12"/>
        <v>So</v>
      </c>
      <c r="E185" s="6" t="str">
        <f t="shared" si="11"/>
        <v/>
      </c>
      <c r="F185" s="62" t="str">
        <f>IFERROR(VLOOKUP(C185,Einstellungen!$B$5:$C$120,2,FALSE),"")</f>
        <v/>
      </c>
      <c r="G185" s="55"/>
      <c r="H185" s="7"/>
      <c r="I185" s="7"/>
      <c r="J185" s="32"/>
      <c r="K185" s="7"/>
      <c r="L185" s="34"/>
      <c r="M185" s="34"/>
      <c r="N185" s="34"/>
      <c r="O185" s="34"/>
      <c r="P185" s="34"/>
      <c r="Q185" s="34"/>
      <c r="R185" s="34"/>
      <c r="S185" s="35"/>
    </row>
    <row r="186" spans="2:19" ht="26.1" customHeight="1" outlineLevel="1" x14ac:dyDescent="0.25">
      <c r="B186" s="100"/>
      <c r="C186" s="4">
        <f t="shared" si="13"/>
        <v>42905</v>
      </c>
      <c r="D186" s="5" t="str">
        <f t="shared" si="12"/>
        <v>Mo</v>
      </c>
      <c r="E186" s="6">
        <f t="shared" si="11"/>
        <v>25</v>
      </c>
      <c r="F186" s="62" t="str">
        <f>IFERROR(VLOOKUP(C186,Einstellungen!$B$5:$C$120,2,FALSE),"")</f>
        <v/>
      </c>
      <c r="G186" s="55"/>
      <c r="H186" s="7"/>
      <c r="I186" s="7"/>
      <c r="J186" s="32"/>
      <c r="K186" s="7"/>
      <c r="L186" s="34"/>
      <c r="M186" s="34"/>
      <c r="N186" s="34"/>
      <c r="O186" s="34"/>
      <c r="P186" s="34"/>
      <c r="Q186" s="34"/>
      <c r="R186" s="34"/>
      <c r="S186" s="35"/>
    </row>
    <row r="187" spans="2:19" ht="26.1" customHeight="1" outlineLevel="1" x14ac:dyDescent="0.25">
      <c r="B187" s="100"/>
      <c r="C187" s="4">
        <f t="shared" si="13"/>
        <v>42906</v>
      </c>
      <c r="D187" s="5" t="str">
        <f t="shared" si="12"/>
        <v>Di</v>
      </c>
      <c r="E187" s="6" t="str">
        <f t="shared" si="11"/>
        <v/>
      </c>
      <c r="F187" s="62" t="str">
        <f>IFERROR(VLOOKUP(C187,Einstellungen!$B$5:$C$120,2,FALSE),"")</f>
        <v/>
      </c>
      <c r="G187" s="55"/>
      <c r="H187" s="7"/>
      <c r="I187" s="7"/>
      <c r="J187" s="32"/>
      <c r="K187" s="7"/>
      <c r="L187" s="34"/>
      <c r="M187" s="34"/>
      <c r="N187" s="34"/>
      <c r="O187" s="34"/>
      <c r="P187" s="34"/>
      <c r="Q187" s="34"/>
      <c r="R187" s="34"/>
      <c r="S187" s="35"/>
    </row>
    <row r="188" spans="2:19" ht="26.1" customHeight="1" outlineLevel="1" x14ac:dyDescent="0.25">
      <c r="B188" s="100"/>
      <c r="C188" s="4">
        <f t="shared" si="13"/>
        <v>42907</v>
      </c>
      <c r="D188" s="5" t="str">
        <f t="shared" si="12"/>
        <v>Mi</v>
      </c>
      <c r="E188" s="6" t="str">
        <f t="shared" si="11"/>
        <v/>
      </c>
      <c r="F188" s="62" t="str">
        <f>IFERROR(VLOOKUP(C188,Einstellungen!$B$5:$C$120,2,FALSE),"")</f>
        <v/>
      </c>
      <c r="G188" s="55"/>
      <c r="H188" s="7"/>
      <c r="I188" s="7"/>
      <c r="J188" s="32"/>
      <c r="K188" s="7"/>
      <c r="L188" s="34"/>
      <c r="M188" s="34"/>
      <c r="N188" s="34"/>
      <c r="O188" s="34"/>
      <c r="P188" s="34"/>
      <c r="Q188" s="34"/>
      <c r="R188" s="34"/>
      <c r="S188" s="35"/>
    </row>
    <row r="189" spans="2:19" ht="26.1" customHeight="1" outlineLevel="1" x14ac:dyDescent="0.25">
      <c r="B189" s="100"/>
      <c r="C189" s="4">
        <f t="shared" si="13"/>
        <v>42908</v>
      </c>
      <c r="D189" s="5" t="str">
        <f t="shared" si="12"/>
        <v>Do</v>
      </c>
      <c r="E189" s="6" t="str">
        <f t="shared" si="11"/>
        <v/>
      </c>
      <c r="F189" s="62" t="str">
        <f>IFERROR(VLOOKUP(C189,Einstellungen!$B$5:$C$120,2,FALSE),"")</f>
        <v/>
      </c>
      <c r="G189" s="55"/>
      <c r="H189" s="7"/>
      <c r="I189" s="7"/>
      <c r="J189" s="32"/>
      <c r="K189" s="7"/>
      <c r="L189" s="34"/>
      <c r="M189" s="34"/>
      <c r="N189" s="34"/>
      <c r="O189" s="34"/>
      <c r="P189" s="34"/>
      <c r="Q189" s="34"/>
      <c r="R189" s="34"/>
      <c r="S189" s="35"/>
    </row>
    <row r="190" spans="2:19" ht="26.1" customHeight="1" outlineLevel="1" x14ac:dyDescent="0.25">
      <c r="B190" s="100"/>
      <c r="C190" s="4">
        <f t="shared" si="13"/>
        <v>42909</v>
      </c>
      <c r="D190" s="5" t="str">
        <f t="shared" si="12"/>
        <v>Fr</v>
      </c>
      <c r="E190" s="6" t="str">
        <f t="shared" si="11"/>
        <v/>
      </c>
      <c r="F190" s="62" t="str">
        <f>IFERROR(VLOOKUP(C190,Einstellungen!$B$5:$C$120,2,FALSE),"")</f>
        <v/>
      </c>
      <c r="G190" s="55"/>
      <c r="H190" s="7"/>
      <c r="I190" s="7"/>
      <c r="J190" s="32"/>
      <c r="K190" s="7"/>
      <c r="L190" s="34"/>
      <c r="M190" s="34"/>
      <c r="N190" s="34"/>
      <c r="O190" s="34"/>
      <c r="P190" s="34"/>
      <c r="Q190" s="34"/>
      <c r="R190" s="34"/>
      <c r="S190" s="35"/>
    </row>
    <row r="191" spans="2:19" ht="26.1" customHeight="1" outlineLevel="1" x14ac:dyDescent="0.25">
      <c r="B191" s="100"/>
      <c r="C191" s="4">
        <f t="shared" si="13"/>
        <v>42910</v>
      </c>
      <c r="D191" s="5" t="str">
        <f t="shared" si="12"/>
        <v>Sa</v>
      </c>
      <c r="E191" s="6" t="str">
        <f t="shared" si="11"/>
        <v/>
      </c>
      <c r="F191" s="62" t="str">
        <f>IFERROR(VLOOKUP(C191,Einstellungen!$B$5:$C$120,2,FALSE),"")</f>
        <v/>
      </c>
      <c r="G191" s="55"/>
      <c r="H191" s="7"/>
      <c r="I191" s="7"/>
      <c r="J191" s="32"/>
      <c r="K191" s="7"/>
      <c r="L191" s="34"/>
      <c r="M191" s="34"/>
      <c r="N191" s="34"/>
      <c r="O191" s="34"/>
      <c r="P191" s="34"/>
      <c r="Q191" s="34"/>
      <c r="R191" s="34"/>
      <c r="S191" s="35"/>
    </row>
    <row r="192" spans="2:19" ht="26.1" customHeight="1" outlineLevel="1" x14ac:dyDescent="0.25">
      <c r="B192" s="100"/>
      <c r="C192" s="4">
        <f t="shared" si="13"/>
        <v>42911</v>
      </c>
      <c r="D192" s="5" t="str">
        <f t="shared" si="12"/>
        <v>So</v>
      </c>
      <c r="E192" s="6" t="str">
        <f t="shared" si="11"/>
        <v/>
      </c>
      <c r="F192" s="62" t="str">
        <f>IFERROR(VLOOKUP(C192,Einstellungen!$B$5:$C$120,2,FALSE),"")</f>
        <v/>
      </c>
      <c r="G192" s="55"/>
      <c r="H192" s="7"/>
      <c r="I192" s="7"/>
      <c r="J192" s="32"/>
      <c r="K192" s="7"/>
      <c r="L192" s="34"/>
      <c r="M192" s="34"/>
      <c r="N192" s="34"/>
      <c r="O192" s="34"/>
      <c r="P192" s="34"/>
      <c r="Q192" s="34"/>
      <c r="R192" s="34"/>
      <c r="S192" s="35"/>
    </row>
    <row r="193" spans="2:19" ht="26.1" customHeight="1" outlineLevel="1" x14ac:dyDescent="0.25">
      <c r="B193" s="100"/>
      <c r="C193" s="4">
        <f t="shared" si="13"/>
        <v>42912</v>
      </c>
      <c r="D193" s="5" t="str">
        <f t="shared" si="12"/>
        <v>Mo</v>
      </c>
      <c r="E193" s="6">
        <f t="shared" si="11"/>
        <v>26</v>
      </c>
      <c r="F193" s="62" t="str">
        <f>IFERROR(VLOOKUP(C193,Einstellungen!$B$5:$C$120,2,FALSE),"")</f>
        <v/>
      </c>
      <c r="G193" s="55"/>
      <c r="H193" s="7"/>
      <c r="I193" s="7"/>
      <c r="J193" s="32"/>
      <c r="K193" s="7"/>
      <c r="L193" s="34"/>
      <c r="M193" s="34"/>
      <c r="N193" s="34"/>
      <c r="O193" s="34"/>
      <c r="P193" s="34"/>
      <c r="Q193" s="34"/>
      <c r="R193" s="34"/>
      <c r="S193" s="35"/>
    </row>
    <row r="194" spans="2:19" ht="26.1" customHeight="1" outlineLevel="1" x14ac:dyDescent="0.25">
      <c r="B194" s="100"/>
      <c r="C194" s="4">
        <f t="shared" si="13"/>
        <v>42913</v>
      </c>
      <c r="D194" s="5" t="str">
        <f t="shared" si="12"/>
        <v>Di</v>
      </c>
      <c r="E194" s="6" t="str">
        <f t="shared" si="11"/>
        <v/>
      </c>
      <c r="F194" s="62" t="str">
        <f>IFERROR(VLOOKUP(C194,Einstellungen!$B$5:$C$120,2,FALSE),"")</f>
        <v/>
      </c>
      <c r="G194" s="55"/>
      <c r="H194" s="7"/>
      <c r="I194" s="7"/>
      <c r="J194" s="32"/>
      <c r="K194" s="7"/>
      <c r="L194" s="34"/>
      <c r="M194" s="34"/>
      <c r="N194" s="34"/>
      <c r="O194" s="34"/>
      <c r="P194" s="34"/>
      <c r="Q194" s="34"/>
      <c r="R194" s="34"/>
      <c r="S194" s="35"/>
    </row>
    <row r="195" spans="2:19" ht="26.1" customHeight="1" outlineLevel="1" x14ac:dyDescent="0.25">
      <c r="B195" s="100"/>
      <c r="C195" s="4">
        <f t="shared" si="13"/>
        <v>42914</v>
      </c>
      <c r="D195" s="5" t="str">
        <f t="shared" si="12"/>
        <v>Mi</v>
      </c>
      <c r="E195" s="6" t="str">
        <f t="shared" si="11"/>
        <v/>
      </c>
      <c r="F195" s="62" t="str">
        <f>IFERROR(VLOOKUP(C195,Einstellungen!$B$5:$C$120,2,FALSE),"")</f>
        <v/>
      </c>
      <c r="G195" s="55"/>
      <c r="H195" s="7"/>
      <c r="I195" s="7"/>
      <c r="J195" s="32"/>
      <c r="K195" s="7"/>
      <c r="L195" s="34"/>
      <c r="M195" s="34"/>
      <c r="N195" s="34"/>
      <c r="O195" s="34"/>
      <c r="P195" s="34"/>
      <c r="Q195" s="34"/>
      <c r="R195" s="34"/>
      <c r="S195" s="35"/>
    </row>
    <row r="196" spans="2:19" ht="26.1" customHeight="1" outlineLevel="1" x14ac:dyDescent="0.25">
      <c r="B196" s="100"/>
      <c r="C196" s="4">
        <f t="shared" si="13"/>
        <v>42915</v>
      </c>
      <c r="D196" s="5" t="str">
        <f t="shared" si="12"/>
        <v>Do</v>
      </c>
      <c r="E196" s="6" t="str">
        <f t="shared" si="11"/>
        <v/>
      </c>
      <c r="F196" s="62" t="str">
        <f>IFERROR(VLOOKUP(C196,Einstellungen!$B$5:$C$120,2,FALSE),"")</f>
        <v/>
      </c>
      <c r="G196" s="55"/>
      <c r="H196" s="7"/>
      <c r="I196" s="7"/>
      <c r="J196" s="32"/>
      <c r="K196" s="7"/>
      <c r="L196" s="34"/>
      <c r="M196" s="34"/>
      <c r="N196" s="34"/>
      <c r="O196" s="34"/>
      <c r="P196" s="34"/>
      <c r="Q196" s="34"/>
      <c r="R196" s="34"/>
      <c r="S196" s="35"/>
    </row>
    <row r="197" spans="2:19" ht="26.1" customHeight="1" outlineLevel="1" thickBot="1" x14ac:dyDescent="0.3">
      <c r="B197" s="100"/>
      <c r="C197" s="4">
        <f t="shared" si="13"/>
        <v>42916</v>
      </c>
      <c r="D197" s="5" t="str">
        <f t="shared" si="12"/>
        <v>Fr</v>
      </c>
      <c r="E197" s="6" t="str">
        <f t="shared" si="11"/>
        <v/>
      </c>
      <c r="F197" s="62" t="str">
        <f>IFERROR(VLOOKUP(C197,Einstellungen!$B$5:$C$120,2,FALSE),"")</f>
        <v/>
      </c>
      <c r="G197" s="55"/>
      <c r="H197" s="7"/>
      <c r="I197" s="7"/>
      <c r="J197" s="32"/>
      <c r="K197" s="7"/>
      <c r="L197" s="34"/>
      <c r="M197" s="34"/>
      <c r="N197" s="34"/>
      <c r="O197" s="34"/>
      <c r="P197" s="34"/>
      <c r="Q197" s="34"/>
      <c r="R197" s="34"/>
      <c r="S197" s="35"/>
    </row>
    <row r="198" spans="2:19" ht="26.1" customHeight="1" x14ac:dyDescent="0.25">
      <c r="B198" s="101" t="s">
        <v>28</v>
      </c>
      <c r="C198" s="102"/>
      <c r="D198" s="102"/>
      <c r="E198" s="102"/>
      <c r="F198" s="59"/>
      <c r="G198" s="59"/>
      <c r="H198" s="22"/>
      <c r="I198" s="22"/>
      <c r="J198" s="22"/>
      <c r="K198" s="22"/>
      <c r="L198" s="26">
        <f>SUM(L168:L197)</f>
        <v>0</v>
      </c>
      <c r="M198" s="26">
        <f t="shared" ref="M198:S198" si="15">SUM(M168:M197)</f>
        <v>0</v>
      </c>
      <c r="N198" s="26">
        <f t="shared" si="15"/>
        <v>0</v>
      </c>
      <c r="O198" s="26">
        <f t="shared" si="15"/>
        <v>0</v>
      </c>
      <c r="P198" s="26">
        <f t="shared" si="15"/>
        <v>0</v>
      </c>
      <c r="Q198" s="26">
        <f t="shared" si="15"/>
        <v>0</v>
      </c>
      <c r="R198" s="26">
        <f t="shared" si="15"/>
        <v>0</v>
      </c>
      <c r="S198" s="27">
        <f t="shared" si="15"/>
        <v>0</v>
      </c>
    </row>
    <row r="199" spans="2:19" ht="26.1" customHeight="1" thickBot="1" x14ac:dyDescent="0.3">
      <c r="B199" s="103"/>
      <c r="C199" s="104"/>
      <c r="D199" s="104"/>
      <c r="E199" s="104"/>
      <c r="F199" s="60"/>
      <c r="G199" s="60"/>
      <c r="H199" s="24"/>
      <c r="I199" s="24"/>
      <c r="J199" s="24"/>
      <c r="K199" s="24"/>
      <c r="L199" s="29"/>
      <c r="M199" s="29"/>
      <c r="N199" s="29"/>
      <c r="O199" s="29"/>
      <c r="P199" s="29"/>
      <c r="Q199" s="29"/>
      <c r="R199" s="29"/>
      <c r="S199" s="31"/>
    </row>
    <row r="200" spans="2:19" ht="26.1" customHeight="1" outlineLevel="1" thickTop="1" x14ac:dyDescent="0.25">
      <c r="B200" s="108" t="str">
        <f>TEXT(C200,"MMMM")</f>
        <v>Juli</v>
      </c>
      <c r="C200" s="4">
        <f>C197+1</f>
        <v>42917</v>
      </c>
      <c r="D200" s="5" t="str">
        <f t="shared" si="12"/>
        <v>Sa</v>
      </c>
      <c r="E200" s="6" t="str">
        <f t="shared" si="11"/>
        <v/>
      </c>
      <c r="F200" s="62" t="str">
        <f>IFERROR(VLOOKUP(C200,Einstellungen!$B$5:$C$120,2,FALSE),"")</f>
        <v/>
      </c>
      <c r="G200" s="55"/>
      <c r="H200" s="7"/>
      <c r="I200" s="7"/>
      <c r="J200" s="32"/>
      <c r="K200" s="7"/>
      <c r="L200" s="34"/>
      <c r="M200" s="34"/>
      <c r="N200" s="34"/>
      <c r="O200" s="34"/>
      <c r="P200" s="34"/>
      <c r="Q200" s="34"/>
      <c r="R200" s="34"/>
      <c r="S200" s="35"/>
    </row>
    <row r="201" spans="2:19" ht="26.1" customHeight="1" outlineLevel="1" x14ac:dyDescent="0.25">
      <c r="B201" s="109"/>
      <c r="C201" s="4">
        <f t="shared" si="13"/>
        <v>42918</v>
      </c>
      <c r="D201" s="5" t="str">
        <f t="shared" si="12"/>
        <v>So</v>
      </c>
      <c r="E201" s="6" t="str">
        <f t="shared" si="11"/>
        <v/>
      </c>
      <c r="F201" s="62" t="str">
        <f>IFERROR(VLOOKUP(C201,Einstellungen!$B$5:$C$120,2,FALSE),"")</f>
        <v/>
      </c>
      <c r="G201" s="55"/>
      <c r="H201" s="7"/>
      <c r="I201" s="7"/>
      <c r="J201" s="32"/>
      <c r="K201" s="7"/>
      <c r="L201" s="34"/>
      <c r="M201" s="34"/>
      <c r="N201" s="34"/>
      <c r="O201" s="34"/>
      <c r="P201" s="34"/>
      <c r="Q201" s="34"/>
      <c r="R201" s="34"/>
      <c r="S201" s="35"/>
    </row>
    <row r="202" spans="2:19" ht="26.1" customHeight="1" outlineLevel="1" x14ac:dyDescent="0.25">
      <c r="B202" s="109"/>
      <c r="C202" s="4">
        <f t="shared" si="13"/>
        <v>42919</v>
      </c>
      <c r="D202" s="5" t="str">
        <f t="shared" si="12"/>
        <v>Mo</v>
      </c>
      <c r="E202" s="6">
        <f t="shared" si="11"/>
        <v>27</v>
      </c>
      <c r="F202" s="62" t="str">
        <f>IFERROR(VLOOKUP(C202,Einstellungen!$B$5:$C$120,2,FALSE),"")</f>
        <v/>
      </c>
      <c r="G202" s="55"/>
      <c r="H202" s="7"/>
      <c r="I202" s="7"/>
      <c r="J202" s="32"/>
      <c r="K202" s="7"/>
      <c r="L202" s="34"/>
      <c r="M202" s="34"/>
      <c r="N202" s="34"/>
      <c r="O202" s="34"/>
      <c r="P202" s="34"/>
      <c r="Q202" s="34"/>
      <c r="R202" s="34"/>
      <c r="S202" s="35"/>
    </row>
    <row r="203" spans="2:19" ht="26.1" customHeight="1" outlineLevel="1" x14ac:dyDescent="0.25">
      <c r="B203" s="109"/>
      <c r="C203" s="4">
        <f t="shared" si="13"/>
        <v>42920</v>
      </c>
      <c r="D203" s="5" t="str">
        <f t="shared" si="12"/>
        <v>Di</v>
      </c>
      <c r="E203" s="6" t="str">
        <f t="shared" si="11"/>
        <v/>
      </c>
      <c r="F203" s="62" t="str">
        <f>IFERROR(VLOOKUP(C203,Einstellungen!$B$5:$C$120,2,FALSE),"")</f>
        <v/>
      </c>
      <c r="G203" s="55"/>
      <c r="H203" s="7"/>
      <c r="I203" s="7"/>
      <c r="J203" s="32"/>
      <c r="K203" s="7"/>
      <c r="L203" s="34"/>
      <c r="M203" s="34"/>
      <c r="N203" s="34"/>
      <c r="O203" s="34"/>
      <c r="P203" s="34"/>
      <c r="Q203" s="34"/>
      <c r="R203" s="34"/>
      <c r="S203" s="35"/>
    </row>
    <row r="204" spans="2:19" ht="26.1" customHeight="1" outlineLevel="1" x14ac:dyDescent="0.25">
      <c r="B204" s="109"/>
      <c r="C204" s="4">
        <f t="shared" si="13"/>
        <v>42921</v>
      </c>
      <c r="D204" s="5" t="str">
        <f t="shared" si="12"/>
        <v>Mi</v>
      </c>
      <c r="E204" s="6" t="str">
        <f t="shared" si="11"/>
        <v/>
      </c>
      <c r="F204" s="62" t="str">
        <f>IFERROR(VLOOKUP(C204,Einstellungen!$B$5:$C$120,2,FALSE),"")</f>
        <v/>
      </c>
      <c r="G204" s="55"/>
      <c r="H204" s="7"/>
      <c r="I204" s="7"/>
      <c r="J204" s="32"/>
      <c r="K204" s="7"/>
      <c r="L204" s="34"/>
      <c r="M204" s="34"/>
      <c r="N204" s="34"/>
      <c r="O204" s="34"/>
      <c r="P204" s="34"/>
      <c r="Q204" s="34"/>
      <c r="R204" s="34"/>
      <c r="S204" s="35"/>
    </row>
    <row r="205" spans="2:19" ht="26.1" customHeight="1" outlineLevel="1" x14ac:dyDescent="0.25">
      <c r="B205" s="109"/>
      <c r="C205" s="4">
        <f t="shared" si="13"/>
        <v>42922</v>
      </c>
      <c r="D205" s="5" t="str">
        <f t="shared" si="12"/>
        <v>Do</v>
      </c>
      <c r="E205" s="6" t="str">
        <f t="shared" si="11"/>
        <v/>
      </c>
      <c r="F205" s="62" t="str">
        <f>IFERROR(VLOOKUP(C205,Einstellungen!$B$5:$C$120,2,FALSE),"")</f>
        <v/>
      </c>
      <c r="G205" s="55"/>
      <c r="H205" s="7"/>
      <c r="I205" s="7"/>
      <c r="J205" s="32"/>
      <c r="K205" s="7"/>
      <c r="L205" s="34"/>
      <c r="M205" s="34"/>
      <c r="N205" s="34"/>
      <c r="O205" s="34"/>
      <c r="P205" s="34"/>
      <c r="Q205" s="34"/>
      <c r="R205" s="34"/>
      <c r="S205" s="35"/>
    </row>
    <row r="206" spans="2:19" ht="26.1" customHeight="1" outlineLevel="1" x14ac:dyDescent="0.25">
      <c r="B206" s="109"/>
      <c r="C206" s="4">
        <f t="shared" si="13"/>
        <v>42923</v>
      </c>
      <c r="D206" s="5" t="str">
        <f t="shared" si="12"/>
        <v>Fr</v>
      </c>
      <c r="E206" s="6" t="str">
        <f t="shared" si="11"/>
        <v/>
      </c>
      <c r="F206" s="62" t="str">
        <f>IFERROR(VLOOKUP(C206,Einstellungen!$B$5:$C$120,2,FALSE),"")</f>
        <v/>
      </c>
      <c r="G206" s="55"/>
      <c r="H206" s="7"/>
      <c r="I206" s="7"/>
      <c r="J206" s="32"/>
      <c r="K206" s="7"/>
      <c r="L206" s="34"/>
      <c r="M206" s="34"/>
      <c r="N206" s="34"/>
      <c r="O206" s="34"/>
      <c r="P206" s="34"/>
      <c r="Q206" s="34"/>
      <c r="R206" s="34"/>
      <c r="S206" s="35"/>
    </row>
    <row r="207" spans="2:19" ht="26.1" customHeight="1" outlineLevel="1" x14ac:dyDescent="0.25">
      <c r="B207" s="109"/>
      <c r="C207" s="4">
        <f t="shared" si="13"/>
        <v>42924</v>
      </c>
      <c r="D207" s="5" t="str">
        <f t="shared" si="12"/>
        <v>Sa</v>
      </c>
      <c r="E207" s="6" t="str">
        <f t="shared" si="11"/>
        <v/>
      </c>
      <c r="F207" s="62" t="str">
        <f>IFERROR(VLOOKUP(C207,Einstellungen!$B$5:$C$120,2,FALSE),"")</f>
        <v/>
      </c>
      <c r="G207" s="55"/>
      <c r="H207" s="7"/>
      <c r="I207" s="7"/>
      <c r="J207" s="32"/>
      <c r="K207" s="7"/>
      <c r="L207" s="34"/>
      <c r="M207" s="34"/>
      <c r="N207" s="34"/>
      <c r="O207" s="34"/>
      <c r="P207" s="34"/>
      <c r="Q207" s="34"/>
      <c r="R207" s="34"/>
      <c r="S207" s="35"/>
    </row>
    <row r="208" spans="2:19" ht="26.1" customHeight="1" outlineLevel="1" x14ac:dyDescent="0.25">
      <c r="B208" s="109"/>
      <c r="C208" s="4">
        <f t="shared" si="13"/>
        <v>42925</v>
      </c>
      <c r="D208" s="5" t="str">
        <f t="shared" si="12"/>
        <v>So</v>
      </c>
      <c r="E208" s="6" t="str">
        <f t="shared" si="11"/>
        <v/>
      </c>
      <c r="F208" s="62" t="str">
        <f>IFERROR(VLOOKUP(C208,Einstellungen!$B$5:$C$120,2,FALSE),"")</f>
        <v/>
      </c>
      <c r="G208" s="55"/>
      <c r="H208" s="7"/>
      <c r="I208" s="7"/>
      <c r="J208" s="32"/>
      <c r="K208" s="7"/>
      <c r="L208" s="34"/>
      <c r="M208" s="34"/>
      <c r="N208" s="34"/>
      <c r="O208" s="34"/>
      <c r="P208" s="34"/>
      <c r="Q208" s="34"/>
      <c r="R208" s="34"/>
      <c r="S208" s="35"/>
    </row>
    <row r="209" spans="2:19" ht="26.1" customHeight="1" outlineLevel="1" x14ac:dyDescent="0.25">
      <c r="B209" s="109"/>
      <c r="C209" s="4">
        <f t="shared" si="13"/>
        <v>42926</v>
      </c>
      <c r="D209" s="5" t="str">
        <f t="shared" si="12"/>
        <v>Mo</v>
      </c>
      <c r="E209" s="6">
        <f t="shared" si="11"/>
        <v>28</v>
      </c>
      <c r="F209" s="62" t="str">
        <f>IFERROR(VLOOKUP(C209,Einstellungen!$B$5:$C$120,2,FALSE),"")</f>
        <v/>
      </c>
      <c r="G209" s="55"/>
      <c r="H209" s="7"/>
      <c r="I209" s="7"/>
      <c r="J209" s="32"/>
      <c r="K209" s="7"/>
      <c r="L209" s="34"/>
      <c r="M209" s="34"/>
      <c r="N209" s="34"/>
      <c r="O209" s="34"/>
      <c r="P209" s="34"/>
      <c r="Q209" s="34"/>
      <c r="R209" s="34"/>
      <c r="S209" s="35"/>
    </row>
    <row r="210" spans="2:19" ht="26.1" customHeight="1" outlineLevel="1" x14ac:dyDescent="0.25">
      <c r="B210" s="109"/>
      <c r="C210" s="4">
        <f t="shared" si="13"/>
        <v>42927</v>
      </c>
      <c r="D210" s="5" t="str">
        <f t="shared" si="12"/>
        <v>Di</v>
      </c>
      <c r="E210" s="6" t="str">
        <f t="shared" si="11"/>
        <v/>
      </c>
      <c r="F210" s="62" t="str">
        <f>IFERROR(VLOOKUP(C210,Einstellungen!$B$5:$C$120,2,FALSE),"")</f>
        <v/>
      </c>
      <c r="G210" s="55"/>
      <c r="H210" s="7"/>
      <c r="I210" s="7"/>
      <c r="J210" s="32"/>
      <c r="K210" s="7"/>
      <c r="L210" s="34"/>
      <c r="M210" s="34"/>
      <c r="N210" s="34"/>
      <c r="O210" s="34"/>
      <c r="P210" s="34"/>
      <c r="Q210" s="34"/>
      <c r="R210" s="34"/>
      <c r="S210" s="35"/>
    </row>
    <row r="211" spans="2:19" ht="26.1" customHeight="1" outlineLevel="1" x14ac:dyDescent="0.25">
      <c r="B211" s="109"/>
      <c r="C211" s="4">
        <f t="shared" si="13"/>
        <v>42928</v>
      </c>
      <c r="D211" s="5" t="str">
        <f t="shared" si="12"/>
        <v>Mi</v>
      </c>
      <c r="E211" s="6" t="str">
        <f t="shared" ref="E211:E278" si="16">IF(TEXT(C211,"TTT")="Mo",WEEKNUM(C211,21),"")</f>
        <v/>
      </c>
      <c r="F211" s="62" t="str">
        <f>IFERROR(VLOOKUP(C211,Einstellungen!$B$5:$C$120,2,FALSE),"")</f>
        <v/>
      </c>
      <c r="G211" s="55"/>
      <c r="H211" s="7"/>
      <c r="I211" s="7"/>
      <c r="J211" s="32"/>
      <c r="K211" s="7"/>
      <c r="L211" s="34"/>
      <c r="M211" s="34"/>
      <c r="N211" s="34"/>
      <c r="O211" s="34"/>
      <c r="P211" s="34"/>
      <c r="Q211" s="34"/>
      <c r="R211" s="34"/>
      <c r="S211" s="35"/>
    </row>
    <row r="212" spans="2:19" ht="26.1" customHeight="1" outlineLevel="1" x14ac:dyDescent="0.25">
      <c r="B212" s="109"/>
      <c r="C212" s="4">
        <f t="shared" si="13"/>
        <v>42929</v>
      </c>
      <c r="D212" s="5" t="str">
        <f t="shared" ref="D212:D279" si="17">TEXT(C212,"TTT")</f>
        <v>Do</v>
      </c>
      <c r="E212" s="6" t="str">
        <f t="shared" si="16"/>
        <v/>
      </c>
      <c r="F212" s="62" t="str">
        <f>IFERROR(VLOOKUP(C212,Einstellungen!$B$5:$C$120,2,FALSE),"")</f>
        <v/>
      </c>
      <c r="G212" s="55"/>
      <c r="H212" s="7"/>
      <c r="I212" s="7"/>
      <c r="J212" s="32"/>
      <c r="K212" s="7"/>
      <c r="L212" s="34"/>
      <c r="M212" s="34"/>
      <c r="N212" s="34"/>
      <c r="O212" s="34"/>
      <c r="P212" s="34"/>
      <c r="Q212" s="34"/>
      <c r="R212" s="34"/>
      <c r="S212" s="35"/>
    </row>
    <row r="213" spans="2:19" ht="26.1" customHeight="1" outlineLevel="1" x14ac:dyDescent="0.25">
      <c r="B213" s="109"/>
      <c r="C213" s="4">
        <f t="shared" ref="C213:C280" si="18">C212+1</f>
        <v>42930</v>
      </c>
      <c r="D213" s="5" t="str">
        <f t="shared" si="17"/>
        <v>Fr</v>
      </c>
      <c r="E213" s="6" t="str">
        <f t="shared" si="16"/>
        <v/>
      </c>
      <c r="F213" s="62" t="str">
        <f>IFERROR(VLOOKUP(C213,Einstellungen!$B$5:$C$120,2,FALSE),"")</f>
        <v/>
      </c>
      <c r="G213" s="55"/>
      <c r="H213" s="7"/>
      <c r="I213" s="7"/>
      <c r="J213" s="32"/>
      <c r="K213" s="7"/>
      <c r="L213" s="34"/>
      <c r="M213" s="34"/>
      <c r="N213" s="34"/>
      <c r="O213" s="34"/>
      <c r="P213" s="34"/>
      <c r="Q213" s="34"/>
      <c r="R213" s="34"/>
      <c r="S213" s="35"/>
    </row>
    <row r="214" spans="2:19" ht="26.1" customHeight="1" outlineLevel="1" x14ac:dyDescent="0.25">
      <c r="B214" s="109"/>
      <c r="C214" s="4">
        <f t="shared" si="18"/>
        <v>42931</v>
      </c>
      <c r="D214" s="5" t="str">
        <f t="shared" si="17"/>
        <v>Sa</v>
      </c>
      <c r="E214" s="6" t="str">
        <f t="shared" si="16"/>
        <v/>
      </c>
      <c r="F214" s="62" t="str">
        <f>IFERROR(VLOOKUP(C214,Einstellungen!$B$5:$C$120,2,FALSE),"")</f>
        <v/>
      </c>
      <c r="G214" s="55"/>
      <c r="H214" s="7"/>
      <c r="I214" s="7"/>
      <c r="J214" s="32"/>
      <c r="K214" s="7"/>
      <c r="L214" s="34"/>
      <c r="M214" s="34"/>
      <c r="N214" s="34"/>
      <c r="O214" s="34"/>
      <c r="P214" s="34"/>
      <c r="Q214" s="34"/>
      <c r="R214" s="34"/>
      <c r="S214" s="35"/>
    </row>
    <row r="215" spans="2:19" ht="26.1" customHeight="1" outlineLevel="1" x14ac:dyDescent="0.25">
      <c r="B215" s="109"/>
      <c r="C215" s="4">
        <f t="shared" si="18"/>
        <v>42932</v>
      </c>
      <c r="D215" s="5" t="str">
        <f t="shared" si="17"/>
        <v>So</v>
      </c>
      <c r="E215" s="6" t="str">
        <f t="shared" si="16"/>
        <v/>
      </c>
      <c r="F215" s="62" t="str">
        <f>IFERROR(VLOOKUP(C215,Einstellungen!$B$5:$C$120,2,FALSE),"")</f>
        <v/>
      </c>
      <c r="G215" s="55"/>
      <c r="H215" s="7"/>
      <c r="I215" s="7"/>
      <c r="J215" s="32"/>
      <c r="K215" s="7"/>
      <c r="L215" s="34"/>
      <c r="M215" s="34"/>
      <c r="N215" s="34"/>
      <c r="O215" s="34"/>
      <c r="P215" s="34"/>
      <c r="Q215" s="34"/>
      <c r="R215" s="34"/>
      <c r="S215" s="35"/>
    </row>
    <row r="216" spans="2:19" ht="26.1" customHeight="1" outlineLevel="1" x14ac:dyDescent="0.25">
      <c r="B216" s="109"/>
      <c r="C216" s="4">
        <f t="shared" si="18"/>
        <v>42933</v>
      </c>
      <c r="D216" s="5" t="str">
        <f t="shared" si="17"/>
        <v>Mo</v>
      </c>
      <c r="E216" s="6">
        <f t="shared" si="16"/>
        <v>29</v>
      </c>
      <c r="F216" s="62" t="str">
        <f>IFERROR(VLOOKUP(C216,Einstellungen!$B$5:$C$120,2,FALSE),"")</f>
        <v/>
      </c>
      <c r="G216" s="55"/>
      <c r="H216" s="7"/>
      <c r="I216" s="7"/>
      <c r="J216" s="32"/>
      <c r="K216" s="7"/>
      <c r="L216" s="34"/>
      <c r="M216" s="34"/>
      <c r="N216" s="34"/>
      <c r="O216" s="34"/>
      <c r="P216" s="34"/>
      <c r="Q216" s="34"/>
      <c r="R216" s="34"/>
      <c r="S216" s="35"/>
    </row>
    <row r="217" spans="2:19" ht="26.1" customHeight="1" outlineLevel="1" x14ac:dyDescent="0.25">
      <c r="B217" s="109"/>
      <c r="C217" s="4">
        <f t="shared" si="18"/>
        <v>42934</v>
      </c>
      <c r="D217" s="5" t="str">
        <f t="shared" si="17"/>
        <v>Di</v>
      </c>
      <c r="E217" s="6" t="str">
        <f t="shared" si="16"/>
        <v/>
      </c>
      <c r="F217" s="62" t="str">
        <f>IFERROR(VLOOKUP(C217,Einstellungen!$B$5:$C$120,2,FALSE),"")</f>
        <v/>
      </c>
      <c r="G217" s="55"/>
      <c r="H217" s="7"/>
      <c r="I217" s="7"/>
      <c r="J217" s="32"/>
      <c r="K217" s="7"/>
      <c r="L217" s="34"/>
      <c r="M217" s="34"/>
      <c r="N217" s="34"/>
      <c r="O217" s="34"/>
      <c r="P217" s="34"/>
      <c r="Q217" s="34"/>
      <c r="R217" s="34"/>
      <c r="S217" s="35"/>
    </row>
    <row r="218" spans="2:19" ht="26.1" customHeight="1" outlineLevel="1" x14ac:dyDescent="0.25">
      <c r="B218" s="109"/>
      <c r="C218" s="4">
        <f t="shared" si="18"/>
        <v>42935</v>
      </c>
      <c r="D218" s="5" t="str">
        <f t="shared" si="17"/>
        <v>Mi</v>
      </c>
      <c r="E218" s="6" t="str">
        <f t="shared" si="16"/>
        <v/>
      </c>
      <c r="F218" s="62" t="str">
        <f>IFERROR(VLOOKUP(C218,Einstellungen!$B$5:$C$120,2,FALSE),"")</f>
        <v/>
      </c>
      <c r="G218" s="55"/>
      <c r="H218" s="7"/>
      <c r="I218" s="7"/>
      <c r="J218" s="32"/>
      <c r="K218" s="7"/>
      <c r="L218" s="34"/>
      <c r="M218" s="34"/>
      <c r="N218" s="34"/>
      <c r="O218" s="34"/>
      <c r="P218" s="34"/>
      <c r="Q218" s="34"/>
      <c r="R218" s="34"/>
      <c r="S218" s="35"/>
    </row>
    <row r="219" spans="2:19" ht="26.1" customHeight="1" outlineLevel="1" x14ac:dyDescent="0.25">
      <c r="B219" s="109"/>
      <c r="C219" s="4">
        <f t="shared" si="18"/>
        <v>42936</v>
      </c>
      <c r="D219" s="5" t="str">
        <f t="shared" si="17"/>
        <v>Do</v>
      </c>
      <c r="E219" s="6" t="str">
        <f t="shared" si="16"/>
        <v/>
      </c>
      <c r="F219" s="62" t="str">
        <f>IFERROR(VLOOKUP(C219,Einstellungen!$B$5:$C$120,2,FALSE),"")</f>
        <v/>
      </c>
      <c r="G219" s="55"/>
      <c r="H219" s="7"/>
      <c r="I219" s="7"/>
      <c r="J219" s="32"/>
      <c r="K219" s="7"/>
      <c r="L219" s="34"/>
      <c r="M219" s="34"/>
      <c r="N219" s="34"/>
      <c r="O219" s="34"/>
      <c r="P219" s="34"/>
      <c r="Q219" s="34"/>
      <c r="R219" s="34"/>
      <c r="S219" s="35"/>
    </row>
    <row r="220" spans="2:19" ht="26.1" customHeight="1" outlineLevel="1" x14ac:dyDescent="0.25">
      <c r="B220" s="109"/>
      <c r="C220" s="4">
        <f t="shared" si="18"/>
        <v>42937</v>
      </c>
      <c r="D220" s="5" t="str">
        <f t="shared" si="17"/>
        <v>Fr</v>
      </c>
      <c r="E220" s="6" t="str">
        <f t="shared" si="16"/>
        <v/>
      </c>
      <c r="F220" s="62" t="str">
        <f>IFERROR(VLOOKUP(C220,Einstellungen!$B$5:$C$120,2,FALSE),"")</f>
        <v/>
      </c>
      <c r="G220" s="55"/>
      <c r="H220" s="7"/>
      <c r="I220" s="7"/>
      <c r="J220" s="32"/>
      <c r="K220" s="7"/>
      <c r="L220" s="34"/>
      <c r="M220" s="34"/>
      <c r="N220" s="34"/>
      <c r="O220" s="34"/>
      <c r="P220" s="34"/>
      <c r="Q220" s="34"/>
      <c r="R220" s="34"/>
      <c r="S220" s="35"/>
    </row>
    <row r="221" spans="2:19" ht="26.1" customHeight="1" outlineLevel="1" x14ac:dyDescent="0.25">
      <c r="B221" s="109"/>
      <c r="C221" s="4">
        <f t="shared" si="18"/>
        <v>42938</v>
      </c>
      <c r="D221" s="5" t="str">
        <f t="shared" si="17"/>
        <v>Sa</v>
      </c>
      <c r="E221" s="6" t="str">
        <f t="shared" si="16"/>
        <v/>
      </c>
      <c r="F221" s="62" t="str">
        <f>IFERROR(VLOOKUP(C221,Einstellungen!$B$5:$C$120,2,FALSE),"")</f>
        <v/>
      </c>
      <c r="G221" s="55"/>
      <c r="H221" s="7"/>
      <c r="I221" s="7"/>
      <c r="J221" s="32"/>
      <c r="K221" s="7"/>
      <c r="L221" s="34"/>
      <c r="M221" s="34"/>
      <c r="N221" s="34"/>
      <c r="O221" s="34"/>
      <c r="P221" s="34"/>
      <c r="Q221" s="34"/>
      <c r="R221" s="34"/>
      <c r="S221" s="35"/>
    </row>
    <row r="222" spans="2:19" ht="26.1" customHeight="1" outlineLevel="1" x14ac:dyDescent="0.25">
      <c r="B222" s="109"/>
      <c r="C222" s="4">
        <f t="shared" si="18"/>
        <v>42939</v>
      </c>
      <c r="D222" s="5" t="str">
        <f t="shared" si="17"/>
        <v>So</v>
      </c>
      <c r="E222" s="6" t="str">
        <f t="shared" si="16"/>
        <v/>
      </c>
      <c r="F222" s="62" t="str">
        <f>IFERROR(VLOOKUP(C222,Einstellungen!$B$5:$C$120,2,FALSE),"")</f>
        <v/>
      </c>
      <c r="G222" s="55"/>
      <c r="H222" s="7"/>
      <c r="I222" s="7"/>
      <c r="J222" s="32"/>
      <c r="K222" s="7"/>
      <c r="L222" s="34"/>
      <c r="M222" s="34"/>
      <c r="N222" s="34"/>
      <c r="O222" s="34"/>
      <c r="P222" s="34"/>
      <c r="Q222" s="34"/>
      <c r="R222" s="34"/>
      <c r="S222" s="35"/>
    </row>
    <row r="223" spans="2:19" ht="26.1" customHeight="1" outlineLevel="1" x14ac:dyDescent="0.25">
      <c r="B223" s="109"/>
      <c r="C223" s="4">
        <f t="shared" si="18"/>
        <v>42940</v>
      </c>
      <c r="D223" s="5" t="str">
        <f t="shared" si="17"/>
        <v>Mo</v>
      </c>
      <c r="E223" s="6">
        <f t="shared" si="16"/>
        <v>30</v>
      </c>
      <c r="F223" s="62" t="str">
        <f>IFERROR(VLOOKUP(C223,Einstellungen!$B$5:$C$120,2,FALSE),"")</f>
        <v/>
      </c>
      <c r="G223" s="55"/>
      <c r="H223" s="7"/>
      <c r="I223" s="7"/>
      <c r="J223" s="32"/>
      <c r="K223" s="7"/>
      <c r="L223" s="34"/>
      <c r="M223" s="34"/>
      <c r="N223" s="34"/>
      <c r="O223" s="34"/>
      <c r="P223" s="34"/>
      <c r="Q223" s="34"/>
      <c r="R223" s="34"/>
      <c r="S223" s="35"/>
    </row>
    <row r="224" spans="2:19" ht="26.1" customHeight="1" outlineLevel="1" x14ac:dyDescent="0.25">
      <c r="B224" s="109"/>
      <c r="C224" s="4">
        <f t="shared" si="18"/>
        <v>42941</v>
      </c>
      <c r="D224" s="5" t="str">
        <f t="shared" si="17"/>
        <v>Di</v>
      </c>
      <c r="E224" s="6" t="str">
        <f t="shared" si="16"/>
        <v/>
      </c>
      <c r="F224" s="62" t="str">
        <f>IFERROR(VLOOKUP(C224,Einstellungen!$B$5:$C$120,2,FALSE),"")</f>
        <v/>
      </c>
      <c r="G224" s="55"/>
      <c r="H224" s="7"/>
      <c r="I224" s="7"/>
      <c r="J224" s="32"/>
      <c r="K224" s="7"/>
      <c r="L224" s="34"/>
      <c r="M224" s="34"/>
      <c r="N224" s="34"/>
      <c r="O224" s="34"/>
      <c r="P224" s="34"/>
      <c r="Q224" s="34"/>
      <c r="R224" s="34"/>
      <c r="S224" s="35"/>
    </row>
    <row r="225" spans="2:19" ht="26.1" customHeight="1" outlineLevel="1" x14ac:dyDescent="0.25">
      <c r="B225" s="109"/>
      <c r="C225" s="4">
        <f t="shared" si="18"/>
        <v>42942</v>
      </c>
      <c r="D225" s="5" t="str">
        <f t="shared" si="17"/>
        <v>Mi</v>
      </c>
      <c r="E225" s="6" t="str">
        <f t="shared" si="16"/>
        <v/>
      </c>
      <c r="F225" s="62" t="str">
        <f>IFERROR(VLOOKUP(C225,Einstellungen!$B$5:$C$120,2,FALSE),"")</f>
        <v/>
      </c>
      <c r="G225" s="55"/>
      <c r="H225" s="7"/>
      <c r="I225" s="7"/>
      <c r="J225" s="32"/>
      <c r="K225" s="7"/>
      <c r="L225" s="34"/>
      <c r="M225" s="34"/>
      <c r="N225" s="34"/>
      <c r="O225" s="34"/>
      <c r="P225" s="34"/>
      <c r="Q225" s="34"/>
      <c r="R225" s="34"/>
      <c r="S225" s="35"/>
    </row>
    <row r="226" spans="2:19" ht="26.1" customHeight="1" outlineLevel="1" x14ac:dyDescent="0.25">
      <c r="B226" s="109"/>
      <c r="C226" s="4">
        <f t="shared" si="18"/>
        <v>42943</v>
      </c>
      <c r="D226" s="5" t="str">
        <f t="shared" si="17"/>
        <v>Do</v>
      </c>
      <c r="E226" s="6" t="str">
        <f t="shared" si="16"/>
        <v/>
      </c>
      <c r="F226" s="62" t="str">
        <f>IFERROR(VLOOKUP(C226,Einstellungen!$B$5:$C$120,2,FALSE),"")</f>
        <v/>
      </c>
      <c r="G226" s="55"/>
      <c r="H226" s="7"/>
      <c r="I226" s="7"/>
      <c r="J226" s="32"/>
      <c r="K226" s="7"/>
      <c r="L226" s="34"/>
      <c r="M226" s="34"/>
      <c r="N226" s="34"/>
      <c r="O226" s="34"/>
      <c r="P226" s="34"/>
      <c r="Q226" s="34"/>
      <c r="R226" s="34"/>
      <c r="S226" s="35"/>
    </row>
    <row r="227" spans="2:19" ht="26.1" customHeight="1" outlineLevel="1" x14ac:dyDescent="0.25">
      <c r="B227" s="109"/>
      <c r="C227" s="4">
        <f t="shared" si="18"/>
        <v>42944</v>
      </c>
      <c r="D227" s="5" t="str">
        <f t="shared" si="17"/>
        <v>Fr</v>
      </c>
      <c r="E227" s="6" t="str">
        <f t="shared" si="16"/>
        <v/>
      </c>
      <c r="F227" s="62" t="str">
        <f>IFERROR(VLOOKUP(C227,Einstellungen!$B$5:$C$120,2,FALSE),"")</f>
        <v/>
      </c>
      <c r="G227" s="55"/>
      <c r="H227" s="7"/>
      <c r="I227" s="7"/>
      <c r="J227" s="32"/>
      <c r="K227" s="7"/>
      <c r="L227" s="34"/>
      <c r="M227" s="34"/>
      <c r="N227" s="34"/>
      <c r="O227" s="34"/>
      <c r="P227" s="34"/>
      <c r="Q227" s="34"/>
      <c r="R227" s="34"/>
      <c r="S227" s="35"/>
    </row>
    <row r="228" spans="2:19" ht="26.1" customHeight="1" outlineLevel="1" x14ac:dyDescent="0.25">
      <c r="B228" s="109"/>
      <c r="C228" s="4">
        <f t="shared" si="18"/>
        <v>42945</v>
      </c>
      <c r="D228" s="5" t="str">
        <f t="shared" si="17"/>
        <v>Sa</v>
      </c>
      <c r="E228" s="6" t="str">
        <f t="shared" si="16"/>
        <v/>
      </c>
      <c r="F228" s="62" t="str">
        <f>IFERROR(VLOOKUP(C228,Einstellungen!$B$5:$C$120,2,FALSE),"")</f>
        <v/>
      </c>
      <c r="G228" s="55"/>
      <c r="H228" s="7"/>
      <c r="I228" s="7"/>
      <c r="J228" s="32"/>
      <c r="K228" s="7"/>
      <c r="L228" s="34"/>
      <c r="M228" s="34"/>
      <c r="N228" s="34"/>
      <c r="O228" s="34"/>
      <c r="P228" s="34"/>
      <c r="Q228" s="34"/>
      <c r="R228" s="34"/>
      <c r="S228" s="35"/>
    </row>
    <row r="229" spans="2:19" ht="26.1" customHeight="1" outlineLevel="1" x14ac:dyDescent="0.25">
      <c r="B229" s="109"/>
      <c r="C229" s="4">
        <f t="shared" si="18"/>
        <v>42946</v>
      </c>
      <c r="D229" s="5" t="str">
        <f t="shared" si="17"/>
        <v>So</v>
      </c>
      <c r="E229" s="6" t="str">
        <f t="shared" si="16"/>
        <v/>
      </c>
      <c r="F229" s="62" t="str">
        <f>IFERROR(VLOOKUP(C229,Einstellungen!$B$5:$C$120,2,FALSE),"")</f>
        <v/>
      </c>
      <c r="G229" s="55"/>
      <c r="H229" s="7"/>
      <c r="I229" s="7"/>
      <c r="J229" s="32"/>
      <c r="K229" s="7"/>
      <c r="L229" s="34"/>
      <c r="M229" s="34"/>
      <c r="N229" s="34"/>
      <c r="O229" s="34"/>
      <c r="P229" s="34"/>
      <c r="Q229" s="34"/>
      <c r="R229" s="34"/>
      <c r="S229" s="35"/>
    </row>
    <row r="230" spans="2:19" ht="26.1" customHeight="1" outlineLevel="1" thickBot="1" x14ac:dyDescent="0.3">
      <c r="B230" s="109"/>
      <c r="C230" s="4">
        <f t="shared" si="18"/>
        <v>42947</v>
      </c>
      <c r="D230" s="5" t="str">
        <f t="shared" si="17"/>
        <v>Mo</v>
      </c>
      <c r="E230" s="6">
        <f t="shared" si="16"/>
        <v>31</v>
      </c>
      <c r="F230" s="62" t="str">
        <f>IFERROR(VLOOKUP(C230,Einstellungen!$B$5:$C$120,2,FALSE),"")</f>
        <v/>
      </c>
      <c r="G230" s="55"/>
      <c r="H230" s="7"/>
      <c r="I230" s="7"/>
      <c r="J230" s="32"/>
      <c r="K230" s="7"/>
      <c r="L230" s="34"/>
      <c r="M230" s="34"/>
      <c r="N230" s="34"/>
      <c r="O230" s="34"/>
      <c r="P230" s="34"/>
      <c r="Q230" s="34"/>
      <c r="R230" s="34"/>
      <c r="S230" s="35"/>
    </row>
    <row r="231" spans="2:19" ht="26.1" customHeight="1" x14ac:dyDescent="0.25">
      <c r="B231" s="95" t="s">
        <v>29</v>
      </c>
      <c r="C231" s="96"/>
      <c r="D231" s="96"/>
      <c r="E231" s="96"/>
      <c r="F231" s="59"/>
      <c r="G231" s="59"/>
      <c r="H231" s="22"/>
      <c r="I231" s="22"/>
      <c r="J231" s="22"/>
      <c r="K231" s="22"/>
      <c r="L231" s="26">
        <f>SUM(L200:L230)</f>
        <v>0</v>
      </c>
      <c r="M231" s="26">
        <f t="shared" ref="M231:S231" si="19">SUM(M200:M230)</f>
        <v>0</v>
      </c>
      <c r="N231" s="26">
        <f t="shared" si="19"/>
        <v>0</v>
      </c>
      <c r="O231" s="26">
        <f t="shared" si="19"/>
        <v>0</v>
      </c>
      <c r="P231" s="26">
        <f t="shared" si="19"/>
        <v>0</v>
      </c>
      <c r="Q231" s="26">
        <f t="shared" si="19"/>
        <v>0</v>
      </c>
      <c r="R231" s="26">
        <f t="shared" si="19"/>
        <v>0</v>
      </c>
      <c r="S231" s="27">
        <f t="shared" si="19"/>
        <v>0</v>
      </c>
    </row>
    <row r="232" spans="2:19" ht="26.1" customHeight="1" thickBot="1" x14ac:dyDescent="0.3">
      <c r="B232" s="97"/>
      <c r="C232" s="98"/>
      <c r="D232" s="98"/>
      <c r="E232" s="98"/>
      <c r="F232" s="58"/>
      <c r="G232" s="58"/>
      <c r="H232" s="19"/>
      <c r="I232" s="19"/>
      <c r="J232" s="19"/>
      <c r="K232" s="19"/>
      <c r="L232" s="28"/>
      <c r="M232" s="28"/>
      <c r="N232" s="28"/>
      <c r="O232" s="28"/>
      <c r="P232" s="28"/>
      <c r="Q232" s="28"/>
      <c r="R232" s="28"/>
      <c r="S232" s="30"/>
    </row>
    <row r="233" spans="2:19" ht="26.1" customHeight="1" outlineLevel="1" thickTop="1" x14ac:dyDescent="0.25">
      <c r="B233" s="99" t="str">
        <f>TEXT(C233,"MMMM")</f>
        <v>August</v>
      </c>
      <c r="C233" s="4">
        <f>C230+1</f>
        <v>42948</v>
      </c>
      <c r="D233" s="5" t="str">
        <f t="shared" si="17"/>
        <v>Di</v>
      </c>
      <c r="E233" s="6" t="str">
        <f t="shared" si="16"/>
        <v/>
      </c>
      <c r="F233" s="62" t="str">
        <f>IFERROR(VLOOKUP(C233,Einstellungen!$B$5:$C$120,2,FALSE),"")</f>
        <v/>
      </c>
      <c r="G233" s="55"/>
      <c r="H233" s="7"/>
      <c r="I233" s="7"/>
      <c r="J233" s="32"/>
      <c r="K233" s="7"/>
      <c r="L233" s="34"/>
      <c r="M233" s="34"/>
      <c r="N233" s="34"/>
      <c r="O233" s="34"/>
      <c r="P233" s="34"/>
      <c r="Q233" s="34"/>
      <c r="R233" s="34"/>
      <c r="S233" s="35"/>
    </row>
    <row r="234" spans="2:19" ht="26.1" customHeight="1" outlineLevel="1" x14ac:dyDescent="0.25">
      <c r="B234" s="100"/>
      <c r="C234" s="4">
        <f t="shared" si="18"/>
        <v>42949</v>
      </c>
      <c r="D234" s="5" t="str">
        <f t="shared" si="17"/>
        <v>Mi</v>
      </c>
      <c r="E234" s="6" t="str">
        <f t="shared" si="16"/>
        <v/>
      </c>
      <c r="F234" s="62" t="str">
        <f>IFERROR(VLOOKUP(C234,Einstellungen!$B$5:$C$120,2,FALSE),"")</f>
        <v/>
      </c>
      <c r="G234" s="55"/>
      <c r="H234" s="7"/>
      <c r="I234" s="7"/>
      <c r="J234" s="32"/>
      <c r="K234" s="7"/>
      <c r="L234" s="34"/>
      <c r="M234" s="34"/>
      <c r="N234" s="34"/>
      <c r="O234" s="34"/>
      <c r="P234" s="34"/>
      <c r="Q234" s="34"/>
      <c r="R234" s="34"/>
      <c r="S234" s="35"/>
    </row>
    <row r="235" spans="2:19" ht="26.1" customHeight="1" outlineLevel="1" x14ac:dyDescent="0.25">
      <c r="B235" s="100"/>
      <c r="C235" s="4">
        <f t="shared" si="18"/>
        <v>42950</v>
      </c>
      <c r="D235" s="5" t="str">
        <f t="shared" si="17"/>
        <v>Do</v>
      </c>
      <c r="E235" s="6" t="str">
        <f t="shared" si="16"/>
        <v/>
      </c>
      <c r="F235" s="62" t="str">
        <f>IFERROR(VLOOKUP(C235,Einstellungen!$B$5:$C$120,2,FALSE),"")</f>
        <v/>
      </c>
      <c r="G235" s="55"/>
      <c r="H235" s="7"/>
      <c r="I235" s="7"/>
      <c r="J235" s="32"/>
      <c r="K235" s="7"/>
      <c r="L235" s="34"/>
      <c r="M235" s="34"/>
      <c r="N235" s="34"/>
      <c r="O235" s="34"/>
      <c r="P235" s="34"/>
      <c r="Q235" s="34"/>
      <c r="R235" s="34"/>
      <c r="S235" s="35"/>
    </row>
    <row r="236" spans="2:19" ht="26.1" customHeight="1" outlineLevel="1" x14ac:dyDescent="0.25">
      <c r="B236" s="100"/>
      <c r="C236" s="4">
        <f t="shared" si="18"/>
        <v>42951</v>
      </c>
      <c r="D236" s="5" t="str">
        <f t="shared" si="17"/>
        <v>Fr</v>
      </c>
      <c r="E236" s="6" t="str">
        <f t="shared" si="16"/>
        <v/>
      </c>
      <c r="F236" s="62" t="str">
        <f>IFERROR(VLOOKUP(C236,Einstellungen!$B$5:$C$120,2,FALSE),"")</f>
        <v/>
      </c>
      <c r="G236" s="55"/>
      <c r="H236" s="7"/>
      <c r="I236" s="7"/>
      <c r="J236" s="32"/>
      <c r="K236" s="7"/>
      <c r="L236" s="34"/>
      <c r="M236" s="34"/>
      <c r="N236" s="34"/>
      <c r="O236" s="34"/>
      <c r="P236" s="34"/>
      <c r="Q236" s="34"/>
      <c r="R236" s="34"/>
      <c r="S236" s="35"/>
    </row>
    <row r="237" spans="2:19" ht="26.1" customHeight="1" outlineLevel="1" x14ac:dyDescent="0.25">
      <c r="B237" s="100"/>
      <c r="C237" s="4">
        <f t="shared" si="18"/>
        <v>42952</v>
      </c>
      <c r="D237" s="5" t="str">
        <f t="shared" si="17"/>
        <v>Sa</v>
      </c>
      <c r="E237" s="6" t="str">
        <f t="shared" si="16"/>
        <v/>
      </c>
      <c r="F237" s="62" t="str">
        <f>IFERROR(VLOOKUP(C237,Einstellungen!$B$5:$C$120,2,FALSE),"")</f>
        <v/>
      </c>
      <c r="G237" s="55"/>
      <c r="H237" s="7"/>
      <c r="I237" s="7"/>
      <c r="J237" s="32"/>
      <c r="K237" s="7"/>
      <c r="L237" s="34"/>
      <c r="M237" s="34"/>
      <c r="N237" s="34"/>
      <c r="O237" s="34"/>
      <c r="P237" s="34"/>
      <c r="Q237" s="34"/>
      <c r="R237" s="34"/>
      <c r="S237" s="35"/>
    </row>
    <row r="238" spans="2:19" ht="26.1" customHeight="1" outlineLevel="1" x14ac:dyDescent="0.25">
      <c r="B238" s="100"/>
      <c r="C238" s="4">
        <f t="shared" si="18"/>
        <v>42953</v>
      </c>
      <c r="D238" s="5" t="str">
        <f t="shared" si="17"/>
        <v>So</v>
      </c>
      <c r="E238" s="6" t="str">
        <f t="shared" si="16"/>
        <v/>
      </c>
      <c r="F238" s="62" t="str">
        <f>IFERROR(VLOOKUP(C238,Einstellungen!$B$5:$C$120,2,FALSE),"")</f>
        <v/>
      </c>
      <c r="G238" s="55"/>
      <c r="H238" s="7"/>
      <c r="I238" s="7"/>
      <c r="J238" s="32"/>
      <c r="K238" s="7"/>
      <c r="L238" s="34"/>
      <c r="M238" s="34"/>
      <c r="N238" s="34"/>
      <c r="O238" s="34"/>
      <c r="P238" s="34"/>
      <c r="Q238" s="34"/>
      <c r="R238" s="34"/>
      <c r="S238" s="35"/>
    </row>
    <row r="239" spans="2:19" ht="26.1" customHeight="1" outlineLevel="1" x14ac:dyDescent="0.25">
      <c r="B239" s="100"/>
      <c r="C239" s="4">
        <f t="shared" si="18"/>
        <v>42954</v>
      </c>
      <c r="D239" s="5" t="str">
        <f t="shared" si="17"/>
        <v>Mo</v>
      </c>
      <c r="E239" s="6">
        <f t="shared" si="16"/>
        <v>32</v>
      </c>
      <c r="F239" s="62" t="str">
        <f>IFERROR(VLOOKUP(C239,Einstellungen!$B$5:$C$120,2,FALSE),"")</f>
        <v/>
      </c>
      <c r="G239" s="55"/>
      <c r="H239" s="7"/>
      <c r="I239" s="7"/>
      <c r="J239" s="32"/>
      <c r="K239" s="7"/>
      <c r="L239" s="34"/>
      <c r="M239" s="34"/>
      <c r="N239" s="34"/>
      <c r="O239" s="34"/>
      <c r="P239" s="34"/>
      <c r="Q239" s="34"/>
      <c r="R239" s="34"/>
      <c r="S239" s="35"/>
    </row>
    <row r="240" spans="2:19" ht="26.1" customHeight="1" outlineLevel="1" x14ac:dyDescent="0.25">
      <c r="B240" s="100"/>
      <c r="C240" s="4">
        <f t="shared" si="18"/>
        <v>42955</v>
      </c>
      <c r="D240" s="5" t="str">
        <f t="shared" si="17"/>
        <v>Di</v>
      </c>
      <c r="E240" s="6" t="str">
        <f t="shared" si="16"/>
        <v/>
      </c>
      <c r="F240" s="62" t="str">
        <f>IFERROR(VLOOKUP(C240,Einstellungen!$B$5:$C$120,2,FALSE),"")</f>
        <v/>
      </c>
      <c r="G240" s="55"/>
      <c r="H240" s="7"/>
      <c r="I240" s="7"/>
      <c r="J240" s="32"/>
      <c r="K240" s="7"/>
      <c r="L240" s="34"/>
      <c r="M240" s="34"/>
      <c r="N240" s="34"/>
      <c r="O240" s="34"/>
      <c r="P240" s="34"/>
      <c r="Q240" s="34"/>
      <c r="R240" s="34"/>
      <c r="S240" s="35"/>
    </row>
    <row r="241" spans="2:19" ht="26.1" customHeight="1" outlineLevel="1" x14ac:dyDescent="0.25">
      <c r="B241" s="100"/>
      <c r="C241" s="4">
        <f t="shared" si="18"/>
        <v>42956</v>
      </c>
      <c r="D241" s="5" t="str">
        <f t="shared" si="17"/>
        <v>Mi</v>
      </c>
      <c r="E241" s="6" t="str">
        <f t="shared" si="16"/>
        <v/>
      </c>
      <c r="F241" s="62" t="str">
        <f>IFERROR(VLOOKUP(C241,Einstellungen!$B$5:$C$120,2,FALSE),"")</f>
        <v/>
      </c>
      <c r="G241" s="55"/>
      <c r="H241" s="7"/>
      <c r="I241" s="7"/>
      <c r="J241" s="32"/>
      <c r="K241" s="7"/>
      <c r="L241" s="34"/>
      <c r="M241" s="34"/>
      <c r="N241" s="34"/>
      <c r="O241" s="34"/>
      <c r="P241" s="34"/>
      <c r="Q241" s="34"/>
      <c r="R241" s="34"/>
      <c r="S241" s="35"/>
    </row>
    <row r="242" spans="2:19" ht="26.1" customHeight="1" outlineLevel="1" x14ac:dyDescent="0.25">
      <c r="B242" s="100"/>
      <c r="C242" s="4">
        <f t="shared" si="18"/>
        <v>42957</v>
      </c>
      <c r="D242" s="5" t="str">
        <f t="shared" si="17"/>
        <v>Do</v>
      </c>
      <c r="E242" s="6" t="str">
        <f t="shared" si="16"/>
        <v/>
      </c>
      <c r="F242" s="62" t="str">
        <f>IFERROR(VLOOKUP(C242,Einstellungen!$B$5:$C$120,2,FALSE),"")</f>
        <v/>
      </c>
      <c r="G242" s="55"/>
      <c r="H242" s="7"/>
      <c r="I242" s="7"/>
      <c r="J242" s="32"/>
      <c r="K242" s="7"/>
      <c r="L242" s="34"/>
      <c r="M242" s="34"/>
      <c r="N242" s="34"/>
      <c r="O242" s="34"/>
      <c r="P242" s="34"/>
      <c r="Q242" s="34"/>
      <c r="R242" s="34"/>
      <c r="S242" s="35"/>
    </row>
    <row r="243" spans="2:19" ht="26.1" customHeight="1" outlineLevel="1" x14ac:dyDescent="0.25">
      <c r="B243" s="100"/>
      <c r="C243" s="4">
        <f t="shared" si="18"/>
        <v>42958</v>
      </c>
      <c r="D243" s="5" t="str">
        <f t="shared" si="17"/>
        <v>Fr</v>
      </c>
      <c r="E243" s="6" t="str">
        <f t="shared" si="16"/>
        <v/>
      </c>
      <c r="F243" s="62" t="str">
        <f>IFERROR(VLOOKUP(C243,Einstellungen!$B$5:$C$120,2,FALSE),"")</f>
        <v/>
      </c>
      <c r="G243" s="55"/>
      <c r="H243" s="7"/>
      <c r="I243" s="7"/>
      <c r="J243" s="32"/>
      <c r="K243" s="7"/>
      <c r="L243" s="34"/>
      <c r="M243" s="34"/>
      <c r="N243" s="34"/>
      <c r="O243" s="34"/>
      <c r="P243" s="34"/>
      <c r="Q243" s="34"/>
      <c r="R243" s="34"/>
      <c r="S243" s="35"/>
    </row>
    <row r="244" spans="2:19" ht="26.1" customHeight="1" outlineLevel="1" x14ac:dyDescent="0.25">
      <c r="B244" s="100"/>
      <c r="C244" s="4">
        <f t="shared" si="18"/>
        <v>42959</v>
      </c>
      <c r="D244" s="5" t="str">
        <f t="shared" si="17"/>
        <v>Sa</v>
      </c>
      <c r="E244" s="6" t="str">
        <f t="shared" si="16"/>
        <v/>
      </c>
      <c r="F244" s="62" t="str">
        <f>IFERROR(VLOOKUP(C244,Einstellungen!$B$5:$C$120,2,FALSE),"")</f>
        <v/>
      </c>
      <c r="G244" s="55"/>
      <c r="H244" s="7"/>
      <c r="I244" s="7"/>
      <c r="J244" s="32"/>
      <c r="K244" s="7"/>
      <c r="L244" s="34"/>
      <c r="M244" s="34"/>
      <c r="N244" s="34"/>
      <c r="O244" s="34"/>
      <c r="P244" s="34"/>
      <c r="Q244" s="34"/>
      <c r="R244" s="34"/>
      <c r="S244" s="35"/>
    </row>
    <row r="245" spans="2:19" ht="26.1" customHeight="1" outlineLevel="1" x14ac:dyDescent="0.25">
      <c r="B245" s="100"/>
      <c r="C245" s="4">
        <f t="shared" si="18"/>
        <v>42960</v>
      </c>
      <c r="D245" s="5" t="str">
        <f t="shared" si="17"/>
        <v>So</v>
      </c>
      <c r="E245" s="6" t="str">
        <f t="shared" si="16"/>
        <v/>
      </c>
      <c r="F245" s="62" t="str">
        <f>IFERROR(VLOOKUP(C245,Einstellungen!$B$5:$C$120,2,FALSE),"")</f>
        <v/>
      </c>
      <c r="G245" s="55"/>
      <c r="H245" s="7"/>
      <c r="I245" s="7"/>
      <c r="J245" s="32"/>
      <c r="K245" s="7"/>
      <c r="L245" s="34"/>
      <c r="M245" s="34"/>
      <c r="N245" s="34"/>
      <c r="O245" s="34"/>
      <c r="P245" s="34"/>
      <c r="Q245" s="34"/>
      <c r="R245" s="34"/>
      <c r="S245" s="35"/>
    </row>
    <row r="246" spans="2:19" ht="26.1" customHeight="1" outlineLevel="1" x14ac:dyDescent="0.25">
      <c r="B246" s="100"/>
      <c r="C246" s="4">
        <f t="shared" si="18"/>
        <v>42961</v>
      </c>
      <c r="D246" s="5" t="str">
        <f t="shared" si="17"/>
        <v>Mo</v>
      </c>
      <c r="E246" s="6">
        <f t="shared" si="16"/>
        <v>33</v>
      </c>
      <c r="F246" s="62" t="str">
        <f>IFERROR(VLOOKUP(C246,Einstellungen!$B$5:$C$120,2,FALSE),"")</f>
        <v/>
      </c>
      <c r="G246" s="55"/>
      <c r="H246" s="7"/>
      <c r="I246" s="7"/>
      <c r="J246" s="32"/>
      <c r="K246" s="7"/>
      <c r="L246" s="34"/>
      <c r="M246" s="34"/>
      <c r="N246" s="34"/>
      <c r="O246" s="34"/>
      <c r="P246" s="34"/>
      <c r="Q246" s="34"/>
      <c r="R246" s="34"/>
      <c r="S246" s="35"/>
    </row>
    <row r="247" spans="2:19" ht="26.1" customHeight="1" outlineLevel="1" x14ac:dyDescent="0.25">
      <c r="B247" s="100"/>
      <c r="C247" s="4">
        <f t="shared" si="18"/>
        <v>42962</v>
      </c>
      <c r="D247" s="5" t="str">
        <f t="shared" si="17"/>
        <v>Di</v>
      </c>
      <c r="E247" s="6" t="str">
        <f t="shared" si="16"/>
        <v/>
      </c>
      <c r="F247" s="62" t="str">
        <f>IFERROR(VLOOKUP(C247,Einstellungen!$B$5:$C$120,2,FALSE),"")</f>
        <v/>
      </c>
      <c r="G247" s="55"/>
      <c r="H247" s="7"/>
      <c r="I247" s="7"/>
      <c r="J247" s="32"/>
      <c r="K247" s="7"/>
      <c r="L247" s="34"/>
      <c r="M247" s="34"/>
      <c r="N247" s="34"/>
      <c r="O247" s="34"/>
      <c r="P247" s="34"/>
      <c r="Q247" s="34"/>
      <c r="R247" s="34"/>
      <c r="S247" s="35"/>
    </row>
    <row r="248" spans="2:19" ht="26.1" customHeight="1" outlineLevel="1" x14ac:dyDescent="0.25">
      <c r="B248" s="100"/>
      <c r="C248" s="4">
        <f t="shared" si="18"/>
        <v>42963</v>
      </c>
      <c r="D248" s="5" t="str">
        <f t="shared" si="17"/>
        <v>Mi</v>
      </c>
      <c r="E248" s="6" t="str">
        <f t="shared" si="16"/>
        <v/>
      </c>
      <c r="F248" s="62" t="str">
        <f>IFERROR(VLOOKUP(C248,Einstellungen!$B$5:$C$120,2,FALSE),"")</f>
        <v/>
      </c>
      <c r="G248" s="55"/>
      <c r="H248" s="7"/>
      <c r="I248" s="7"/>
      <c r="J248" s="32"/>
      <c r="K248" s="7"/>
      <c r="L248" s="34"/>
      <c r="M248" s="34"/>
      <c r="N248" s="34"/>
      <c r="O248" s="34"/>
      <c r="P248" s="34"/>
      <c r="Q248" s="34"/>
      <c r="R248" s="34"/>
      <c r="S248" s="35"/>
    </row>
    <row r="249" spans="2:19" ht="26.1" customHeight="1" outlineLevel="1" x14ac:dyDescent="0.25">
      <c r="B249" s="100"/>
      <c r="C249" s="4">
        <f t="shared" si="18"/>
        <v>42964</v>
      </c>
      <c r="D249" s="5" t="str">
        <f t="shared" si="17"/>
        <v>Do</v>
      </c>
      <c r="E249" s="6" t="str">
        <f t="shared" si="16"/>
        <v/>
      </c>
      <c r="F249" s="62" t="str">
        <f>IFERROR(VLOOKUP(C249,Einstellungen!$B$5:$C$120,2,FALSE),"")</f>
        <v/>
      </c>
      <c r="G249" s="55"/>
      <c r="H249" s="7"/>
      <c r="I249" s="7"/>
      <c r="J249" s="32"/>
      <c r="K249" s="7"/>
      <c r="L249" s="34"/>
      <c r="M249" s="34"/>
      <c r="N249" s="34"/>
      <c r="O249" s="34"/>
      <c r="P249" s="34"/>
      <c r="Q249" s="34"/>
      <c r="R249" s="34"/>
      <c r="S249" s="35"/>
    </row>
    <row r="250" spans="2:19" ht="26.1" customHeight="1" outlineLevel="1" x14ac:dyDescent="0.25">
      <c r="B250" s="100"/>
      <c r="C250" s="4">
        <f t="shared" si="18"/>
        <v>42965</v>
      </c>
      <c r="D250" s="5" t="str">
        <f t="shared" si="17"/>
        <v>Fr</v>
      </c>
      <c r="E250" s="6" t="str">
        <f t="shared" si="16"/>
        <v/>
      </c>
      <c r="F250" s="62" t="str">
        <f>IFERROR(VLOOKUP(C250,Einstellungen!$B$5:$C$120,2,FALSE),"")</f>
        <v/>
      </c>
      <c r="G250" s="55"/>
      <c r="H250" s="7"/>
      <c r="I250" s="7"/>
      <c r="J250" s="32"/>
      <c r="K250" s="7"/>
      <c r="L250" s="34"/>
      <c r="M250" s="34"/>
      <c r="N250" s="34"/>
      <c r="O250" s="34"/>
      <c r="P250" s="34"/>
      <c r="Q250" s="34"/>
      <c r="R250" s="34"/>
      <c r="S250" s="35"/>
    </row>
    <row r="251" spans="2:19" ht="26.1" customHeight="1" outlineLevel="1" x14ac:dyDescent="0.25">
      <c r="B251" s="100"/>
      <c r="C251" s="4">
        <f t="shared" si="18"/>
        <v>42966</v>
      </c>
      <c r="D251" s="5" t="str">
        <f t="shared" si="17"/>
        <v>Sa</v>
      </c>
      <c r="E251" s="6" t="str">
        <f t="shared" si="16"/>
        <v/>
      </c>
      <c r="F251" s="62" t="str">
        <f>IFERROR(VLOOKUP(C251,Einstellungen!$B$5:$C$120,2,FALSE),"")</f>
        <v/>
      </c>
      <c r="G251" s="55"/>
      <c r="H251" s="7"/>
      <c r="I251" s="7"/>
      <c r="J251" s="32"/>
      <c r="K251" s="7"/>
      <c r="L251" s="34"/>
      <c r="M251" s="34"/>
      <c r="N251" s="34"/>
      <c r="O251" s="34"/>
      <c r="P251" s="34"/>
      <c r="Q251" s="34"/>
      <c r="R251" s="34"/>
      <c r="S251" s="35"/>
    </row>
    <row r="252" spans="2:19" ht="26.1" customHeight="1" outlineLevel="1" x14ac:dyDescent="0.25">
      <c r="B252" s="100"/>
      <c r="C252" s="4">
        <f t="shared" si="18"/>
        <v>42967</v>
      </c>
      <c r="D252" s="5" t="str">
        <f t="shared" si="17"/>
        <v>So</v>
      </c>
      <c r="E252" s="6" t="str">
        <f t="shared" si="16"/>
        <v/>
      </c>
      <c r="F252" s="62" t="str">
        <f>IFERROR(VLOOKUP(C252,Einstellungen!$B$5:$C$120,2,FALSE),"")</f>
        <v/>
      </c>
      <c r="G252" s="55"/>
      <c r="H252" s="7"/>
      <c r="I252" s="7"/>
      <c r="J252" s="32"/>
      <c r="K252" s="7"/>
      <c r="L252" s="34"/>
      <c r="M252" s="34"/>
      <c r="N252" s="34"/>
      <c r="O252" s="34"/>
      <c r="P252" s="34"/>
      <c r="Q252" s="34"/>
      <c r="R252" s="34"/>
      <c r="S252" s="35"/>
    </row>
    <row r="253" spans="2:19" ht="26.1" customHeight="1" outlineLevel="1" x14ac:dyDescent="0.25">
      <c r="B253" s="100"/>
      <c r="C253" s="4">
        <f t="shared" si="18"/>
        <v>42968</v>
      </c>
      <c r="D253" s="5" t="str">
        <f t="shared" si="17"/>
        <v>Mo</v>
      </c>
      <c r="E253" s="6">
        <f t="shared" si="16"/>
        <v>34</v>
      </c>
      <c r="F253" s="62" t="str">
        <f>IFERROR(VLOOKUP(C253,Einstellungen!$B$5:$C$120,2,FALSE),"")</f>
        <v/>
      </c>
      <c r="G253" s="55"/>
      <c r="H253" s="7"/>
      <c r="I253" s="7"/>
      <c r="J253" s="32"/>
      <c r="K253" s="7"/>
      <c r="L253" s="34"/>
      <c r="M253" s="34"/>
      <c r="N253" s="34"/>
      <c r="O253" s="34"/>
      <c r="P253" s="34"/>
      <c r="Q253" s="34"/>
      <c r="R253" s="34"/>
      <c r="S253" s="35"/>
    </row>
    <row r="254" spans="2:19" ht="26.1" customHeight="1" outlineLevel="1" x14ac:dyDescent="0.25">
      <c r="B254" s="100"/>
      <c r="C254" s="4">
        <f t="shared" si="18"/>
        <v>42969</v>
      </c>
      <c r="D254" s="5" t="str">
        <f t="shared" si="17"/>
        <v>Di</v>
      </c>
      <c r="E254" s="6" t="str">
        <f t="shared" si="16"/>
        <v/>
      </c>
      <c r="F254" s="62" t="str">
        <f>IFERROR(VLOOKUP(C254,Einstellungen!$B$5:$C$120,2,FALSE),"")</f>
        <v/>
      </c>
      <c r="G254" s="55"/>
      <c r="H254" s="7"/>
      <c r="I254" s="7"/>
      <c r="J254" s="32"/>
      <c r="K254" s="7"/>
      <c r="L254" s="34"/>
      <c r="M254" s="34"/>
      <c r="N254" s="34"/>
      <c r="O254" s="34"/>
      <c r="P254" s="34"/>
      <c r="Q254" s="34"/>
      <c r="R254" s="34"/>
      <c r="S254" s="35"/>
    </row>
    <row r="255" spans="2:19" ht="26.1" customHeight="1" outlineLevel="1" x14ac:dyDescent="0.25">
      <c r="B255" s="100"/>
      <c r="C255" s="4">
        <f t="shared" si="18"/>
        <v>42970</v>
      </c>
      <c r="D255" s="5" t="str">
        <f t="shared" si="17"/>
        <v>Mi</v>
      </c>
      <c r="E255" s="6" t="str">
        <f t="shared" si="16"/>
        <v/>
      </c>
      <c r="F255" s="62" t="str">
        <f>IFERROR(VLOOKUP(C255,Einstellungen!$B$5:$C$120,2,FALSE),"")</f>
        <v/>
      </c>
      <c r="G255" s="55"/>
      <c r="H255" s="7"/>
      <c r="I255" s="7"/>
      <c r="J255" s="32"/>
      <c r="K255" s="7"/>
      <c r="L255" s="34"/>
      <c r="M255" s="34"/>
      <c r="N255" s="34"/>
      <c r="O255" s="34"/>
      <c r="P255" s="34"/>
      <c r="Q255" s="34"/>
      <c r="R255" s="34"/>
      <c r="S255" s="35"/>
    </row>
    <row r="256" spans="2:19" ht="26.1" customHeight="1" outlineLevel="1" x14ac:dyDescent="0.25">
      <c r="B256" s="100"/>
      <c r="C256" s="4">
        <f t="shared" si="18"/>
        <v>42971</v>
      </c>
      <c r="D256" s="5" t="str">
        <f t="shared" si="17"/>
        <v>Do</v>
      </c>
      <c r="E256" s="6" t="str">
        <f t="shared" si="16"/>
        <v/>
      </c>
      <c r="F256" s="62" t="str">
        <f>IFERROR(VLOOKUP(C256,Einstellungen!$B$5:$C$120,2,FALSE),"")</f>
        <v/>
      </c>
      <c r="G256" s="55"/>
      <c r="H256" s="7"/>
      <c r="I256" s="7"/>
      <c r="J256" s="32"/>
      <c r="K256" s="7"/>
      <c r="L256" s="34"/>
      <c r="M256" s="34"/>
      <c r="N256" s="34"/>
      <c r="O256" s="34"/>
      <c r="P256" s="34"/>
      <c r="Q256" s="34"/>
      <c r="R256" s="34"/>
      <c r="S256" s="35"/>
    </row>
    <row r="257" spans="2:19" ht="26.1" customHeight="1" outlineLevel="1" x14ac:dyDescent="0.25">
      <c r="B257" s="100"/>
      <c r="C257" s="4">
        <f t="shared" si="18"/>
        <v>42972</v>
      </c>
      <c r="D257" s="5" t="str">
        <f t="shared" si="17"/>
        <v>Fr</v>
      </c>
      <c r="E257" s="6" t="str">
        <f t="shared" si="16"/>
        <v/>
      </c>
      <c r="F257" s="62" t="str">
        <f>IFERROR(VLOOKUP(C257,Einstellungen!$B$5:$C$120,2,FALSE),"")</f>
        <v/>
      </c>
      <c r="G257" s="55"/>
      <c r="H257" s="7"/>
      <c r="I257" s="7"/>
      <c r="J257" s="32"/>
      <c r="K257" s="7"/>
      <c r="L257" s="34"/>
      <c r="M257" s="34"/>
      <c r="N257" s="34"/>
      <c r="O257" s="34"/>
      <c r="P257" s="34"/>
      <c r="Q257" s="34"/>
      <c r="R257" s="34"/>
      <c r="S257" s="35"/>
    </row>
    <row r="258" spans="2:19" ht="26.1" customHeight="1" outlineLevel="1" x14ac:dyDescent="0.25">
      <c r="B258" s="100"/>
      <c r="C258" s="4">
        <f t="shared" si="18"/>
        <v>42973</v>
      </c>
      <c r="D258" s="5" t="str">
        <f t="shared" si="17"/>
        <v>Sa</v>
      </c>
      <c r="E258" s="6" t="str">
        <f t="shared" si="16"/>
        <v/>
      </c>
      <c r="F258" s="62" t="str">
        <f>IFERROR(VLOOKUP(C258,Einstellungen!$B$5:$C$120,2,FALSE),"")</f>
        <v/>
      </c>
      <c r="G258" s="55"/>
      <c r="H258" s="7"/>
      <c r="I258" s="7"/>
      <c r="J258" s="32"/>
      <c r="K258" s="7"/>
      <c r="L258" s="34"/>
      <c r="M258" s="34"/>
      <c r="N258" s="34"/>
      <c r="O258" s="34"/>
      <c r="P258" s="34"/>
      <c r="Q258" s="34"/>
      <c r="R258" s="34"/>
      <c r="S258" s="35"/>
    </row>
    <row r="259" spans="2:19" ht="26.1" customHeight="1" outlineLevel="1" x14ac:dyDescent="0.25">
      <c r="B259" s="100"/>
      <c r="C259" s="4">
        <f t="shared" si="18"/>
        <v>42974</v>
      </c>
      <c r="D259" s="5" t="str">
        <f t="shared" si="17"/>
        <v>So</v>
      </c>
      <c r="E259" s="6" t="str">
        <f t="shared" si="16"/>
        <v/>
      </c>
      <c r="F259" s="62" t="str">
        <f>IFERROR(VLOOKUP(C259,Einstellungen!$B$5:$C$120,2,FALSE),"")</f>
        <v/>
      </c>
      <c r="G259" s="55"/>
      <c r="H259" s="7"/>
      <c r="I259" s="7"/>
      <c r="J259" s="32"/>
      <c r="K259" s="7"/>
      <c r="L259" s="34"/>
      <c r="M259" s="34"/>
      <c r="N259" s="34"/>
      <c r="O259" s="34"/>
      <c r="P259" s="34"/>
      <c r="Q259" s="34"/>
      <c r="R259" s="34"/>
      <c r="S259" s="35"/>
    </row>
    <row r="260" spans="2:19" ht="26.1" customHeight="1" outlineLevel="1" x14ac:dyDescent="0.25">
      <c r="B260" s="100"/>
      <c r="C260" s="4">
        <f t="shared" si="18"/>
        <v>42975</v>
      </c>
      <c r="D260" s="5" t="str">
        <f t="shared" si="17"/>
        <v>Mo</v>
      </c>
      <c r="E260" s="6">
        <f t="shared" si="16"/>
        <v>35</v>
      </c>
      <c r="F260" s="62" t="str">
        <f>IFERROR(VLOOKUP(C260,Einstellungen!$B$5:$C$120,2,FALSE),"")</f>
        <v/>
      </c>
      <c r="G260" s="55"/>
      <c r="H260" s="7"/>
      <c r="I260" s="7"/>
      <c r="J260" s="32"/>
      <c r="K260" s="7"/>
      <c r="L260" s="34"/>
      <c r="M260" s="34"/>
      <c r="N260" s="34"/>
      <c r="O260" s="34"/>
      <c r="P260" s="34"/>
      <c r="Q260" s="34"/>
      <c r="R260" s="34"/>
      <c r="S260" s="35"/>
    </row>
    <row r="261" spans="2:19" ht="26.1" customHeight="1" outlineLevel="1" x14ac:dyDescent="0.25">
      <c r="B261" s="100"/>
      <c r="C261" s="4">
        <f t="shared" si="18"/>
        <v>42976</v>
      </c>
      <c r="D261" s="5" t="str">
        <f t="shared" si="17"/>
        <v>Di</v>
      </c>
      <c r="E261" s="6" t="str">
        <f t="shared" si="16"/>
        <v/>
      </c>
      <c r="F261" s="62" t="str">
        <f>IFERROR(VLOOKUP(C261,Einstellungen!$B$5:$C$120,2,FALSE),"")</f>
        <v/>
      </c>
      <c r="G261" s="55"/>
      <c r="H261" s="7"/>
      <c r="I261" s="7"/>
      <c r="J261" s="32"/>
      <c r="K261" s="7"/>
      <c r="L261" s="34"/>
      <c r="M261" s="34"/>
      <c r="N261" s="34"/>
      <c r="O261" s="34"/>
      <c r="P261" s="34"/>
      <c r="Q261" s="34"/>
      <c r="R261" s="34"/>
      <c r="S261" s="35"/>
    </row>
    <row r="262" spans="2:19" ht="26.1" customHeight="1" outlineLevel="1" x14ac:dyDescent="0.25">
      <c r="B262" s="100"/>
      <c r="C262" s="4">
        <f t="shared" si="18"/>
        <v>42977</v>
      </c>
      <c r="D262" s="5" t="str">
        <f t="shared" si="17"/>
        <v>Mi</v>
      </c>
      <c r="E262" s="6" t="str">
        <f t="shared" si="16"/>
        <v/>
      </c>
      <c r="F262" s="62" t="str">
        <f>IFERROR(VLOOKUP(C262,Einstellungen!$B$5:$C$120,2,FALSE),"")</f>
        <v/>
      </c>
      <c r="G262" s="55"/>
      <c r="H262" s="7"/>
      <c r="I262" s="7"/>
      <c r="J262" s="32"/>
      <c r="K262" s="7"/>
      <c r="L262" s="34"/>
      <c r="M262" s="34"/>
      <c r="N262" s="34"/>
      <c r="O262" s="34"/>
      <c r="P262" s="34"/>
      <c r="Q262" s="34"/>
      <c r="R262" s="34"/>
      <c r="S262" s="35"/>
    </row>
    <row r="263" spans="2:19" ht="26.1" customHeight="1" outlineLevel="1" thickBot="1" x14ac:dyDescent="0.3">
      <c r="B263" s="100"/>
      <c r="C263" s="4">
        <f t="shared" si="18"/>
        <v>42978</v>
      </c>
      <c r="D263" s="5" t="str">
        <f t="shared" si="17"/>
        <v>Do</v>
      </c>
      <c r="E263" s="6" t="str">
        <f t="shared" si="16"/>
        <v/>
      </c>
      <c r="F263" s="62" t="str">
        <f>IFERROR(VLOOKUP(C263,Einstellungen!$B$5:$C$120,2,FALSE),"")</f>
        <v/>
      </c>
      <c r="G263" s="55"/>
      <c r="H263" s="7"/>
      <c r="I263" s="7"/>
      <c r="J263" s="32"/>
      <c r="K263" s="7"/>
      <c r="L263" s="34"/>
      <c r="M263" s="34"/>
      <c r="N263" s="34"/>
      <c r="O263" s="34"/>
      <c r="P263" s="34"/>
      <c r="Q263" s="34"/>
      <c r="R263" s="34"/>
      <c r="S263" s="35"/>
    </row>
    <row r="264" spans="2:19" ht="26.1" customHeight="1" x14ac:dyDescent="0.25">
      <c r="B264" s="101" t="s">
        <v>30</v>
      </c>
      <c r="C264" s="102"/>
      <c r="D264" s="102"/>
      <c r="E264" s="102"/>
      <c r="F264" s="59"/>
      <c r="G264" s="59"/>
      <c r="H264" s="22"/>
      <c r="I264" s="22"/>
      <c r="J264" s="22"/>
      <c r="K264" s="22"/>
      <c r="L264" s="26">
        <f>SUM(L233:L263)</f>
        <v>0</v>
      </c>
      <c r="M264" s="26">
        <f t="shared" ref="M264:R264" si="20">SUM(M233:M263)</f>
        <v>0</v>
      </c>
      <c r="N264" s="26">
        <f t="shared" si="20"/>
        <v>0</v>
      </c>
      <c r="O264" s="26">
        <f t="shared" si="20"/>
        <v>0</v>
      </c>
      <c r="P264" s="26">
        <f t="shared" si="20"/>
        <v>0</v>
      </c>
      <c r="Q264" s="26">
        <f t="shared" si="20"/>
        <v>0</v>
      </c>
      <c r="R264" s="26">
        <f t="shared" si="20"/>
        <v>0</v>
      </c>
      <c r="S264" s="27">
        <f>SUM(S233:S263)</f>
        <v>0</v>
      </c>
    </row>
    <row r="265" spans="2:19" ht="26.1" customHeight="1" thickBot="1" x14ac:dyDescent="0.3">
      <c r="B265" s="103"/>
      <c r="C265" s="104"/>
      <c r="D265" s="104"/>
      <c r="E265" s="104"/>
      <c r="F265" s="60"/>
      <c r="G265" s="60"/>
      <c r="H265" s="24"/>
      <c r="I265" s="24"/>
      <c r="J265" s="24"/>
      <c r="K265" s="24"/>
      <c r="L265" s="29"/>
      <c r="M265" s="29"/>
      <c r="N265" s="29"/>
      <c r="O265" s="29"/>
      <c r="P265" s="29"/>
      <c r="Q265" s="29"/>
      <c r="R265" s="29"/>
      <c r="S265" s="31"/>
    </row>
    <row r="266" spans="2:19" ht="26.1" customHeight="1" outlineLevel="1" thickTop="1" x14ac:dyDescent="0.25">
      <c r="B266" s="108" t="str">
        <f>TEXT(C266,"MMMM")</f>
        <v>September</v>
      </c>
      <c r="C266" s="4">
        <f>C263+1</f>
        <v>42979</v>
      </c>
      <c r="D266" s="5" t="str">
        <f t="shared" si="17"/>
        <v>Fr</v>
      </c>
      <c r="E266" s="6" t="str">
        <f t="shared" si="16"/>
        <v/>
      </c>
      <c r="F266" s="62" t="str">
        <f>IFERROR(VLOOKUP(C266,Einstellungen!$B$5:$C$120,2,FALSE),"")</f>
        <v/>
      </c>
      <c r="G266" s="55"/>
      <c r="H266" s="7"/>
      <c r="I266" s="7"/>
      <c r="J266" s="32"/>
      <c r="K266" s="7"/>
      <c r="L266" s="34"/>
      <c r="M266" s="34"/>
      <c r="N266" s="34"/>
      <c r="O266" s="34"/>
      <c r="P266" s="34"/>
      <c r="Q266" s="34"/>
      <c r="R266" s="34"/>
      <c r="S266" s="35"/>
    </row>
    <row r="267" spans="2:19" ht="26.1" customHeight="1" outlineLevel="1" x14ac:dyDescent="0.25">
      <c r="B267" s="109"/>
      <c r="C267" s="4">
        <f t="shared" si="18"/>
        <v>42980</v>
      </c>
      <c r="D267" s="5" t="str">
        <f t="shared" si="17"/>
        <v>Sa</v>
      </c>
      <c r="E267" s="6" t="str">
        <f t="shared" si="16"/>
        <v/>
      </c>
      <c r="F267" s="62" t="str">
        <f>IFERROR(VLOOKUP(C267,Einstellungen!$B$5:$C$120,2,FALSE),"")</f>
        <v/>
      </c>
      <c r="G267" s="55"/>
      <c r="H267" s="7"/>
      <c r="I267" s="7"/>
      <c r="J267" s="32"/>
      <c r="K267" s="7"/>
      <c r="L267" s="34"/>
      <c r="M267" s="34"/>
      <c r="N267" s="34"/>
      <c r="O267" s="34"/>
      <c r="P267" s="34"/>
      <c r="Q267" s="34"/>
      <c r="R267" s="34"/>
      <c r="S267" s="35"/>
    </row>
    <row r="268" spans="2:19" ht="26.1" customHeight="1" outlineLevel="1" x14ac:dyDescent="0.25">
      <c r="B268" s="109"/>
      <c r="C268" s="4">
        <f t="shared" si="18"/>
        <v>42981</v>
      </c>
      <c r="D268" s="5" t="str">
        <f t="shared" si="17"/>
        <v>So</v>
      </c>
      <c r="E268" s="6" t="str">
        <f t="shared" si="16"/>
        <v/>
      </c>
      <c r="F268" s="62" t="str">
        <f>IFERROR(VLOOKUP(C268,Einstellungen!$B$5:$C$120,2,FALSE),"")</f>
        <v/>
      </c>
      <c r="G268" s="55"/>
      <c r="H268" s="7"/>
      <c r="I268" s="7"/>
      <c r="J268" s="32"/>
      <c r="K268" s="7"/>
      <c r="L268" s="34"/>
      <c r="M268" s="34"/>
      <c r="N268" s="34"/>
      <c r="O268" s="34"/>
      <c r="P268" s="34"/>
      <c r="Q268" s="34"/>
      <c r="R268" s="34"/>
      <c r="S268" s="35"/>
    </row>
    <row r="269" spans="2:19" ht="26.1" customHeight="1" outlineLevel="1" x14ac:dyDescent="0.25">
      <c r="B269" s="109"/>
      <c r="C269" s="4">
        <f t="shared" si="18"/>
        <v>42982</v>
      </c>
      <c r="D269" s="5" t="str">
        <f t="shared" si="17"/>
        <v>Mo</v>
      </c>
      <c r="E269" s="6">
        <f t="shared" si="16"/>
        <v>36</v>
      </c>
      <c r="F269" s="62" t="str">
        <f>IFERROR(VLOOKUP(C269,Einstellungen!$B$5:$C$120,2,FALSE),"")</f>
        <v/>
      </c>
      <c r="G269" s="55"/>
      <c r="H269" s="7"/>
      <c r="I269" s="7"/>
      <c r="J269" s="32"/>
      <c r="K269" s="7"/>
      <c r="L269" s="34"/>
      <c r="M269" s="34"/>
      <c r="N269" s="34"/>
      <c r="O269" s="34"/>
      <c r="P269" s="34"/>
      <c r="Q269" s="34"/>
      <c r="R269" s="34"/>
      <c r="S269" s="35"/>
    </row>
    <row r="270" spans="2:19" ht="26.1" customHeight="1" outlineLevel="1" x14ac:dyDescent="0.25">
      <c r="B270" s="109"/>
      <c r="C270" s="4">
        <f t="shared" si="18"/>
        <v>42983</v>
      </c>
      <c r="D270" s="5" t="str">
        <f t="shared" si="17"/>
        <v>Di</v>
      </c>
      <c r="E270" s="6" t="str">
        <f t="shared" si="16"/>
        <v/>
      </c>
      <c r="F270" s="62" t="str">
        <f>IFERROR(VLOOKUP(C270,Einstellungen!$B$5:$C$120,2,FALSE),"")</f>
        <v/>
      </c>
      <c r="G270" s="55"/>
      <c r="H270" s="7"/>
      <c r="I270" s="7"/>
      <c r="J270" s="32"/>
      <c r="K270" s="7"/>
      <c r="L270" s="34"/>
      <c r="M270" s="34"/>
      <c r="N270" s="34"/>
      <c r="O270" s="34"/>
      <c r="P270" s="34"/>
      <c r="Q270" s="34"/>
      <c r="R270" s="34"/>
      <c r="S270" s="35"/>
    </row>
    <row r="271" spans="2:19" ht="26.1" customHeight="1" outlineLevel="1" x14ac:dyDescent="0.25">
      <c r="B271" s="109"/>
      <c r="C271" s="4">
        <f t="shared" si="18"/>
        <v>42984</v>
      </c>
      <c r="D271" s="5" t="str">
        <f t="shared" si="17"/>
        <v>Mi</v>
      </c>
      <c r="E271" s="6" t="str">
        <f t="shared" si="16"/>
        <v/>
      </c>
      <c r="F271" s="62" t="str">
        <f>IFERROR(VLOOKUP(C271,Einstellungen!$B$5:$C$120,2,FALSE),"")</f>
        <v/>
      </c>
      <c r="G271" s="55"/>
      <c r="H271" s="7"/>
      <c r="I271" s="7"/>
      <c r="J271" s="32"/>
      <c r="K271" s="7"/>
      <c r="L271" s="34"/>
      <c r="M271" s="34"/>
      <c r="N271" s="34"/>
      <c r="O271" s="34"/>
      <c r="P271" s="34"/>
      <c r="Q271" s="34"/>
      <c r="R271" s="34"/>
      <c r="S271" s="35"/>
    </row>
    <row r="272" spans="2:19" ht="26.1" customHeight="1" outlineLevel="1" x14ac:dyDescent="0.25">
      <c r="B272" s="109"/>
      <c r="C272" s="4">
        <f t="shared" si="18"/>
        <v>42985</v>
      </c>
      <c r="D272" s="5" t="str">
        <f t="shared" si="17"/>
        <v>Do</v>
      </c>
      <c r="E272" s="6" t="str">
        <f t="shared" si="16"/>
        <v/>
      </c>
      <c r="F272" s="62" t="str">
        <f>IFERROR(VLOOKUP(C272,Einstellungen!$B$5:$C$120,2,FALSE),"")</f>
        <v/>
      </c>
      <c r="G272" s="55"/>
      <c r="H272" s="7"/>
      <c r="I272" s="7"/>
      <c r="J272" s="32"/>
      <c r="K272" s="7"/>
      <c r="L272" s="34"/>
      <c r="M272" s="34"/>
      <c r="N272" s="34"/>
      <c r="O272" s="34"/>
      <c r="P272" s="34"/>
      <c r="Q272" s="34"/>
      <c r="R272" s="34"/>
      <c r="S272" s="35"/>
    </row>
    <row r="273" spans="2:19" ht="26.1" customHeight="1" outlineLevel="1" x14ac:dyDescent="0.25">
      <c r="B273" s="109"/>
      <c r="C273" s="4">
        <f t="shared" si="18"/>
        <v>42986</v>
      </c>
      <c r="D273" s="5" t="str">
        <f t="shared" si="17"/>
        <v>Fr</v>
      </c>
      <c r="E273" s="6" t="str">
        <f t="shared" si="16"/>
        <v/>
      </c>
      <c r="F273" s="62" t="str">
        <f>IFERROR(VLOOKUP(C273,Einstellungen!$B$5:$C$120,2,FALSE),"")</f>
        <v/>
      </c>
      <c r="G273" s="55"/>
      <c r="H273" s="7"/>
      <c r="I273" s="7"/>
      <c r="J273" s="32"/>
      <c r="K273" s="7"/>
      <c r="L273" s="34"/>
      <c r="M273" s="34"/>
      <c r="N273" s="34"/>
      <c r="O273" s="34"/>
      <c r="P273" s="34"/>
      <c r="Q273" s="34"/>
      <c r="R273" s="34"/>
      <c r="S273" s="35"/>
    </row>
    <row r="274" spans="2:19" ht="26.1" customHeight="1" outlineLevel="1" x14ac:dyDescent="0.25">
      <c r="B274" s="109"/>
      <c r="C274" s="4">
        <f t="shared" si="18"/>
        <v>42987</v>
      </c>
      <c r="D274" s="5" t="str">
        <f t="shared" si="17"/>
        <v>Sa</v>
      </c>
      <c r="E274" s="6" t="str">
        <f t="shared" si="16"/>
        <v/>
      </c>
      <c r="F274" s="62" t="str">
        <f>IFERROR(VLOOKUP(C274,Einstellungen!$B$5:$C$120,2,FALSE),"")</f>
        <v/>
      </c>
      <c r="G274" s="55"/>
      <c r="H274" s="7"/>
      <c r="I274" s="7"/>
      <c r="J274" s="32"/>
      <c r="K274" s="7"/>
      <c r="L274" s="34"/>
      <c r="M274" s="34"/>
      <c r="N274" s="34"/>
      <c r="O274" s="34"/>
      <c r="P274" s="34"/>
      <c r="Q274" s="34"/>
      <c r="R274" s="34"/>
      <c r="S274" s="35"/>
    </row>
    <row r="275" spans="2:19" ht="26.1" customHeight="1" outlineLevel="1" x14ac:dyDescent="0.25">
      <c r="B275" s="109"/>
      <c r="C275" s="4">
        <f t="shared" si="18"/>
        <v>42988</v>
      </c>
      <c r="D275" s="5" t="str">
        <f t="shared" si="17"/>
        <v>So</v>
      </c>
      <c r="E275" s="6" t="str">
        <f t="shared" si="16"/>
        <v/>
      </c>
      <c r="F275" s="62" t="str">
        <f>IFERROR(VLOOKUP(C275,Einstellungen!$B$5:$C$120,2,FALSE),"")</f>
        <v/>
      </c>
      <c r="G275" s="55"/>
      <c r="H275" s="7"/>
      <c r="I275" s="7"/>
      <c r="J275" s="32"/>
      <c r="K275" s="7"/>
      <c r="L275" s="34"/>
      <c r="M275" s="34"/>
      <c r="N275" s="34"/>
      <c r="O275" s="34"/>
      <c r="P275" s="34"/>
      <c r="Q275" s="34"/>
      <c r="R275" s="34"/>
      <c r="S275" s="35"/>
    </row>
    <row r="276" spans="2:19" ht="26.1" customHeight="1" outlineLevel="1" x14ac:dyDescent="0.25">
      <c r="B276" s="109"/>
      <c r="C276" s="4">
        <f t="shared" si="18"/>
        <v>42989</v>
      </c>
      <c r="D276" s="5" t="str">
        <f t="shared" si="17"/>
        <v>Mo</v>
      </c>
      <c r="E276" s="6">
        <f t="shared" si="16"/>
        <v>37</v>
      </c>
      <c r="F276" s="62" t="str">
        <f>IFERROR(VLOOKUP(C276,Einstellungen!$B$5:$C$120,2,FALSE),"")</f>
        <v/>
      </c>
      <c r="G276" s="55"/>
      <c r="H276" s="7"/>
      <c r="I276" s="7"/>
      <c r="J276" s="32"/>
      <c r="K276" s="7"/>
      <c r="L276" s="34"/>
      <c r="M276" s="34"/>
      <c r="N276" s="34"/>
      <c r="O276" s="34"/>
      <c r="P276" s="34"/>
      <c r="Q276" s="34"/>
      <c r="R276" s="34"/>
      <c r="S276" s="35"/>
    </row>
    <row r="277" spans="2:19" ht="26.1" customHeight="1" outlineLevel="1" x14ac:dyDescent="0.25">
      <c r="B277" s="109"/>
      <c r="C277" s="4">
        <f t="shared" si="18"/>
        <v>42990</v>
      </c>
      <c r="D277" s="5" t="str">
        <f t="shared" si="17"/>
        <v>Di</v>
      </c>
      <c r="E277" s="6" t="str">
        <f t="shared" si="16"/>
        <v/>
      </c>
      <c r="F277" s="62" t="str">
        <f>IFERROR(VLOOKUP(C277,Einstellungen!$B$5:$C$120,2,FALSE),"")</f>
        <v/>
      </c>
      <c r="G277" s="55"/>
      <c r="H277" s="7"/>
      <c r="I277" s="7"/>
      <c r="J277" s="32"/>
      <c r="K277" s="7"/>
      <c r="L277" s="34"/>
      <c r="M277" s="34"/>
      <c r="N277" s="34"/>
      <c r="O277" s="34"/>
      <c r="P277" s="34"/>
      <c r="Q277" s="34"/>
      <c r="R277" s="34"/>
      <c r="S277" s="35"/>
    </row>
    <row r="278" spans="2:19" ht="26.1" customHeight="1" outlineLevel="1" x14ac:dyDescent="0.25">
      <c r="B278" s="109"/>
      <c r="C278" s="4">
        <f t="shared" si="18"/>
        <v>42991</v>
      </c>
      <c r="D278" s="5" t="str">
        <f t="shared" si="17"/>
        <v>Mi</v>
      </c>
      <c r="E278" s="6" t="str">
        <f t="shared" si="16"/>
        <v/>
      </c>
      <c r="F278" s="62" t="str">
        <f>IFERROR(VLOOKUP(C278,Einstellungen!$B$5:$C$120,2,FALSE),"")</f>
        <v/>
      </c>
      <c r="G278" s="55"/>
      <c r="H278" s="7"/>
      <c r="I278" s="7"/>
      <c r="J278" s="32"/>
      <c r="K278" s="7"/>
      <c r="L278" s="34"/>
      <c r="M278" s="34"/>
      <c r="N278" s="34"/>
      <c r="O278" s="34"/>
      <c r="P278" s="34"/>
      <c r="Q278" s="34"/>
      <c r="R278" s="34"/>
      <c r="S278" s="35"/>
    </row>
    <row r="279" spans="2:19" ht="26.1" customHeight="1" outlineLevel="1" x14ac:dyDescent="0.25">
      <c r="B279" s="109"/>
      <c r="C279" s="4">
        <f t="shared" si="18"/>
        <v>42992</v>
      </c>
      <c r="D279" s="5" t="str">
        <f t="shared" si="17"/>
        <v>Do</v>
      </c>
      <c r="E279" s="6" t="str">
        <f t="shared" ref="E279:E346" si="21">IF(TEXT(C279,"TTT")="Mo",WEEKNUM(C279,21),"")</f>
        <v/>
      </c>
      <c r="F279" s="62" t="str">
        <f>IFERROR(VLOOKUP(C279,Einstellungen!$B$5:$C$120,2,FALSE),"")</f>
        <v/>
      </c>
      <c r="G279" s="55"/>
      <c r="H279" s="7"/>
      <c r="I279" s="7"/>
      <c r="J279" s="32"/>
      <c r="K279" s="7"/>
      <c r="L279" s="34"/>
      <c r="M279" s="34"/>
      <c r="N279" s="34"/>
      <c r="O279" s="34"/>
      <c r="P279" s="34"/>
      <c r="Q279" s="34"/>
      <c r="R279" s="34"/>
      <c r="S279" s="35"/>
    </row>
    <row r="280" spans="2:19" ht="26.1" customHeight="1" outlineLevel="1" x14ac:dyDescent="0.25">
      <c r="B280" s="109"/>
      <c r="C280" s="4">
        <f t="shared" si="18"/>
        <v>42993</v>
      </c>
      <c r="D280" s="5" t="str">
        <f t="shared" ref="D280:D347" si="22">TEXT(C280,"TTT")</f>
        <v>Fr</v>
      </c>
      <c r="E280" s="6" t="str">
        <f t="shared" si="21"/>
        <v/>
      </c>
      <c r="F280" s="62" t="str">
        <f>IFERROR(VLOOKUP(C280,Einstellungen!$B$5:$C$120,2,FALSE),"")</f>
        <v/>
      </c>
      <c r="G280" s="55"/>
      <c r="H280" s="7"/>
      <c r="I280" s="7"/>
      <c r="J280" s="32"/>
      <c r="K280" s="7"/>
      <c r="L280" s="34"/>
      <c r="M280" s="34"/>
      <c r="N280" s="34"/>
      <c r="O280" s="34"/>
      <c r="P280" s="34"/>
      <c r="Q280" s="34"/>
      <c r="R280" s="34"/>
      <c r="S280" s="35"/>
    </row>
    <row r="281" spans="2:19" ht="26.1" customHeight="1" outlineLevel="1" x14ac:dyDescent="0.25">
      <c r="B281" s="109"/>
      <c r="C281" s="4">
        <f t="shared" ref="C281:C348" si="23">C280+1</f>
        <v>42994</v>
      </c>
      <c r="D281" s="5" t="str">
        <f t="shared" si="22"/>
        <v>Sa</v>
      </c>
      <c r="E281" s="6" t="str">
        <f t="shared" si="21"/>
        <v/>
      </c>
      <c r="F281" s="62" t="str">
        <f>IFERROR(VLOOKUP(C281,Einstellungen!$B$5:$C$120,2,FALSE),"")</f>
        <v/>
      </c>
      <c r="G281" s="55"/>
      <c r="H281" s="7"/>
      <c r="I281" s="7"/>
      <c r="J281" s="32"/>
      <c r="K281" s="7"/>
      <c r="L281" s="34"/>
      <c r="M281" s="34"/>
      <c r="N281" s="34"/>
      <c r="O281" s="34"/>
      <c r="P281" s="34"/>
      <c r="Q281" s="34"/>
      <c r="R281" s="34"/>
      <c r="S281" s="35"/>
    </row>
    <row r="282" spans="2:19" ht="26.1" customHeight="1" outlineLevel="1" x14ac:dyDescent="0.25">
      <c r="B282" s="109"/>
      <c r="C282" s="4">
        <f t="shared" si="23"/>
        <v>42995</v>
      </c>
      <c r="D282" s="5" t="str">
        <f t="shared" si="22"/>
        <v>So</v>
      </c>
      <c r="E282" s="6" t="str">
        <f t="shared" si="21"/>
        <v/>
      </c>
      <c r="F282" s="62" t="str">
        <f>IFERROR(VLOOKUP(C282,Einstellungen!$B$5:$C$120,2,FALSE),"")</f>
        <v/>
      </c>
      <c r="G282" s="55"/>
      <c r="H282" s="7"/>
      <c r="I282" s="7"/>
      <c r="J282" s="32"/>
      <c r="K282" s="7"/>
      <c r="L282" s="34"/>
      <c r="M282" s="34"/>
      <c r="N282" s="34"/>
      <c r="O282" s="34"/>
      <c r="P282" s="34"/>
      <c r="Q282" s="34"/>
      <c r="R282" s="34"/>
      <c r="S282" s="35"/>
    </row>
    <row r="283" spans="2:19" ht="26.1" customHeight="1" outlineLevel="1" x14ac:dyDescent="0.25">
      <c r="B283" s="109"/>
      <c r="C283" s="4">
        <f t="shared" si="23"/>
        <v>42996</v>
      </c>
      <c r="D283" s="5" t="str">
        <f t="shared" si="22"/>
        <v>Mo</v>
      </c>
      <c r="E283" s="6">
        <f t="shared" si="21"/>
        <v>38</v>
      </c>
      <c r="F283" s="62" t="str">
        <f>IFERROR(VLOOKUP(C283,Einstellungen!$B$5:$C$120,2,FALSE),"")</f>
        <v/>
      </c>
      <c r="G283" s="55"/>
      <c r="H283" s="7"/>
      <c r="I283" s="7"/>
      <c r="J283" s="32"/>
      <c r="K283" s="7"/>
      <c r="L283" s="34"/>
      <c r="M283" s="34"/>
      <c r="N283" s="34"/>
      <c r="O283" s="34"/>
      <c r="P283" s="34"/>
      <c r="Q283" s="34"/>
      <c r="R283" s="34"/>
      <c r="S283" s="35"/>
    </row>
    <row r="284" spans="2:19" ht="26.1" customHeight="1" outlineLevel="1" x14ac:dyDescent="0.25">
      <c r="B284" s="109"/>
      <c r="C284" s="4">
        <f t="shared" si="23"/>
        <v>42997</v>
      </c>
      <c r="D284" s="5" t="str">
        <f t="shared" si="22"/>
        <v>Di</v>
      </c>
      <c r="E284" s="6" t="str">
        <f t="shared" si="21"/>
        <v/>
      </c>
      <c r="F284" s="62" t="str">
        <f>IFERROR(VLOOKUP(C284,Einstellungen!$B$5:$C$120,2,FALSE),"")</f>
        <v/>
      </c>
      <c r="G284" s="55"/>
      <c r="H284" s="7"/>
      <c r="I284" s="7"/>
      <c r="J284" s="32"/>
      <c r="K284" s="7"/>
      <c r="L284" s="34"/>
      <c r="M284" s="34"/>
      <c r="N284" s="34"/>
      <c r="O284" s="34"/>
      <c r="P284" s="34"/>
      <c r="Q284" s="34"/>
      <c r="R284" s="34"/>
      <c r="S284" s="35"/>
    </row>
    <row r="285" spans="2:19" ht="26.1" customHeight="1" outlineLevel="1" x14ac:dyDescent="0.25">
      <c r="B285" s="109"/>
      <c r="C285" s="4">
        <f t="shared" si="23"/>
        <v>42998</v>
      </c>
      <c r="D285" s="5" t="str">
        <f t="shared" si="22"/>
        <v>Mi</v>
      </c>
      <c r="E285" s="6" t="str">
        <f t="shared" si="21"/>
        <v/>
      </c>
      <c r="F285" s="62" t="str">
        <f>IFERROR(VLOOKUP(C285,Einstellungen!$B$5:$C$120,2,FALSE),"")</f>
        <v/>
      </c>
      <c r="G285" s="55"/>
      <c r="H285" s="7"/>
      <c r="I285" s="7"/>
      <c r="J285" s="32"/>
      <c r="K285" s="7"/>
      <c r="L285" s="34"/>
      <c r="M285" s="34"/>
      <c r="N285" s="34"/>
      <c r="O285" s="34"/>
      <c r="P285" s="34"/>
      <c r="Q285" s="34"/>
      <c r="R285" s="34"/>
      <c r="S285" s="35"/>
    </row>
    <row r="286" spans="2:19" ht="26.1" customHeight="1" outlineLevel="1" x14ac:dyDescent="0.25">
      <c r="B286" s="109"/>
      <c r="C286" s="4">
        <f t="shared" si="23"/>
        <v>42999</v>
      </c>
      <c r="D286" s="5" t="str">
        <f t="shared" si="22"/>
        <v>Do</v>
      </c>
      <c r="E286" s="6" t="str">
        <f t="shared" si="21"/>
        <v/>
      </c>
      <c r="F286" s="62" t="str">
        <f>IFERROR(VLOOKUP(C286,Einstellungen!$B$5:$C$120,2,FALSE),"")</f>
        <v/>
      </c>
      <c r="G286" s="55"/>
      <c r="H286" s="7"/>
      <c r="I286" s="7"/>
      <c r="J286" s="32"/>
      <c r="K286" s="7"/>
      <c r="L286" s="34"/>
      <c r="M286" s="34"/>
      <c r="N286" s="34"/>
      <c r="O286" s="34"/>
      <c r="P286" s="34"/>
      <c r="Q286" s="34"/>
      <c r="R286" s="34"/>
      <c r="S286" s="35"/>
    </row>
    <row r="287" spans="2:19" ht="26.1" customHeight="1" outlineLevel="1" x14ac:dyDescent="0.25">
      <c r="B287" s="109"/>
      <c r="C287" s="4">
        <f t="shared" si="23"/>
        <v>43000</v>
      </c>
      <c r="D287" s="5" t="str">
        <f t="shared" si="22"/>
        <v>Fr</v>
      </c>
      <c r="E287" s="6" t="str">
        <f t="shared" si="21"/>
        <v/>
      </c>
      <c r="F287" s="62" t="str">
        <f>IFERROR(VLOOKUP(C287,Einstellungen!$B$5:$C$120,2,FALSE),"")</f>
        <v/>
      </c>
      <c r="G287" s="55"/>
      <c r="H287" s="7"/>
      <c r="I287" s="7"/>
      <c r="J287" s="32"/>
      <c r="K287" s="7"/>
      <c r="L287" s="34"/>
      <c r="M287" s="34"/>
      <c r="N287" s="34"/>
      <c r="O287" s="34"/>
      <c r="P287" s="34"/>
      <c r="Q287" s="34"/>
      <c r="R287" s="34"/>
      <c r="S287" s="35"/>
    </row>
    <row r="288" spans="2:19" ht="26.1" customHeight="1" outlineLevel="1" x14ac:dyDescent="0.25">
      <c r="B288" s="109"/>
      <c r="C288" s="4">
        <f t="shared" si="23"/>
        <v>43001</v>
      </c>
      <c r="D288" s="5" t="str">
        <f t="shared" si="22"/>
        <v>Sa</v>
      </c>
      <c r="E288" s="6" t="str">
        <f t="shared" si="21"/>
        <v/>
      </c>
      <c r="F288" s="62" t="str">
        <f>IFERROR(VLOOKUP(C288,Einstellungen!$B$5:$C$120,2,FALSE),"")</f>
        <v/>
      </c>
      <c r="G288" s="55"/>
      <c r="H288" s="7"/>
      <c r="I288" s="7"/>
      <c r="J288" s="32"/>
      <c r="K288" s="7"/>
      <c r="L288" s="34"/>
      <c r="M288" s="34"/>
      <c r="N288" s="34"/>
      <c r="O288" s="34"/>
      <c r="P288" s="34"/>
      <c r="Q288" s="34"/>
      <c r="R288" s="34"/>
      <c r="S288" s="35"/>
    </row>
    <row r="289" spans="2:19" ht="26.1" customHeight="1" outlineLevel="1" x14ac:dyDescent="0.25">
      <c r="B289" s="109"/>
      <c r="C289" s="4">
        <f t="shared" si="23"/>
        <v>43002</v>
      </c>
      <c r="D289" s="5" t="str">
        <f t="shared" si="22"/>
        <v>So</v>
      </c>
      <c r="E289" s="6" t="str">
        <f t="shared" si="21"/>
        <v/>
      </c>
      <c r="F289" s="62" t="str">
        <f>IFERROR(VLOOKUP(C289,Einstellungen!$B$5:$C$120,2,FALSE),"")</f>
        <v/>
      </c>
      <c r="G289" s="55"/>
      <c r="H289" s="7"/>
      <c r="I289" s="7"/>
      <c r="J289" s="32"/>
      <c r="K289" s="7"/>
      <c r="L289" s="34"/>
      <c r="M289" s="34"/>
      <c r="N289" s="34"/>
      <c r="O289" s="34"/>
      <c r="P289" s="34"/>
      <c r="Q289" s="34"/>
      <c r="R289" s="34"/>
      <c r="S289" s="35"/>
    </row>
    <row r="290" spans="2:19" ht="26.1" customHeight="1" outlineLevel="1" x14ac:dyDescent="0.25">
      <c r="B290" s="109"/>
      <c r="C290" s="4">
        <f t="shared" si="23"/>
        <v>43003</v>
      </c>
      <c r="D290" s="5" t="str">
        <f t="shared" si="22"/>
        <v>Mo</v>
      </c>
      <c r="E290" s="6">
        <f t="shared" si="21"/>
        <v>39</v>
      </c>
      <c r="F290" s="62" t="str">
        <f>IFERROR(VLOOKUP(C290,Einstellungen!$B$5:$C$120,2,FALSE),"")</f>
        <v/>
      </c>
      <c r="G290" s="55"/>
      <c r="H290" s="7"/>
      <c r="I290" s="7"/>
      <c r="J290" s="32"/>
      <c r="K290" s="7"/>
      <c r="L290" s="34"/>
      <c r="M290" s="34"/>
      <c r="N290" s="34"/>
      <c r="O290" s="34"/>
      <c r="P290" s="34"/>
      <c r="Q290" s="34"/>
      <c r="R290" s="34"/>
      <c r="S290" s="35"/>
    </row>
    <row r="291" spans="2:19" ht="26.1" customHeight="1" outlineLevel="1" x14ac:dyDescent="0.25">
      <c r="B291" s="109"/>
      <c r="C291" s="4">
        <f t="shared" si="23"/>
        <v>43004</v>
      </c>
      <c r="D291" s="5" t="str">
        <f t="shared" si="22"/>
        <v>Di</v>
      </c>
      <c r="E291" s="6" t="str">
        <f t="shared" si="21"/>
        <v/>
      </c>
      <c r="F291" s="62" t="str">
        <f>IFERROR(VLOOKUP(C291,Einstellungen!$B$5:$C$120,2,FALSE),"")</f>
        <v/>
      </c>
      <c r="G291" s="55"/>
      <c r="H291" s="7"/>
      <c r="I291" s="7"/>
      <c r="J291" s="32"/>
      <c r="K291" s="7"/>
      <c r="L291" s="34"/>
      <c r="M291" s="34"/>
      <c r="N291" s="34"/>
      <c r="O291" s="34"/>
      <c r="P291" s="34"/>
      <c r="Q291" s="34"/>
      <c r="R291" s="34"/>
      <c r="S291" s="35"/>
    </row>
    <row r="292" spans="2:19" ht="26.1" customHeight="1" outlineLevel="1" x14ac:dyDescent="0.25">
      <c r="B292" s="109"/>
      <c r="C292" s="4">
        <f t="shared" si="23"/>
        <v>43005</v>
      </c>
      <c r="D292" s="5" t="str">
        <f t="shared" si="22"/>
        <v>Mi</v>
      </c>
      <c r="E292" s="6" t="str">
        <f t="shared" si="21"/>
        <v/>
      </c>
      <c r="F292" s="62" t="str">
        <f>IFERROR(VLOOKUP(C292,Einstellungen!$B$5:$C$120,2,FALSE),"")</f>
        <v/>
      </c>
      <c r="G292" s="55"/>
      <c r="H292" s="7"/>
      <c r="I292" s="7"/>
      <c r="J292" s="32"/>
      <c r="K292" s="7"/>
      <c r="L292" s="34"/>
      <c r="M292" s="34"/>
      <c r="N292" s="34"/>
      <c r="O292" s="34"/>
      <c r="P292" s="34"/>
      <c r="Q292" s="34"/>
      <c r="R292" s="34"/>
      <c r="S292" s="35"/>
    </row>
    <row r="293" spans="2:19" ht="26.1" customHeight="1" outlineLevel="1" x14ac:dyDescent="0.25">
      <c r="B293" s="109"/>
      <c r="C293" s="4">
        <f t="shared" si="23"/>
        <v>43006</v>
      </c>
      <c r="D293" s="5" t="str">
        <f t="shared" si="22"/>
        <v>Do</v>
      </c>
      <c r="E293" s="6" t="str">
        <f t="shared" si="21"/>
        <v/>
      </c>
      <c r="F293" s="62" t="str">
        <f>IFERROR(VLOOKUP(C293,Einstellungen!$B$5:$C$120,2,FALSE),"")</f>
        <v/>
      </c>
      <c r="G293" s="55"/>
      <c r="H293" s="7"/>
      <c r="I293" s="7"/>
      <c r="J293" s="32"/>
      <c r="K293" s="7"/>
      <c r="L293" s="34"/>
      <c r="M293" s="34"/>
      <c r="N293" s="34"/>
      <c r="O293" s="34"/>
      <c r="P293" s="34"/>
      <c r="Q293" s="34"/>
      <c r="R293" s="34"/>
      <c r="S293" s="35"/>
    </row>
    <row r="294" spans="2:19" ht="26.1" customHeight="1" outlineLevel="1" x14ac:dyDescent="0.25">
      <c r="B294" s="109"/>
      <c r="C294" s="4">
        <f t="shared" si="23"/>
        <v>43007</v>
      </c>
      <c r="D294" s="5" t="str">
        <f t="shared" si="22"/>
        <v>Fr</v>
      </c>
      <c r="E294" s="6" t="str">
        <f t="shared" si="21"/>
        <v/>
      </c>
      <c r="F294" s="62" t="str">
        <f>IFERROR(VLOOKUP(C294,Einstellungen!$B$5:$C$120,2,FALSE),"")</f>
        <v/>
      </c>
      <c r="G294" s="55"/>
      <c r="H294" s="7"/>
      <c r="I294" s="7"/>
      <c r="J294" s="32"/>
      <c r="K294" s="7"/>
      <c r="L294" s="34"/>
      <c r="M294" s="34"/>
      <c r="N294" s="34"/>
      <c r="O294" s="34"/>
      <c r="P294" s="34"/>
      <c r="Q294" s="34"/>
      <c r="R294" s="34"/>
      <c r="S294" s="35"/>
    </row>
    <row r="295" spans="2:19" ht="26.1" customHeight="1" outlineLevel="1" thickBot="1" x14ac:dyDescent="0.3">
      <c r="B295" s="109"/>
      <c r="C295" s="4">
        <f t="shared" si="23"/>
        <v>43008</v>
      </c>
      <c r="D295" s="5" t="str">
        <f t="shared" si="22"/>
        <v>Sa</v>
      </c>
      <c r="E295" s="6" t="str">
        <f t="shared" si="21"/>
        <v/>
      </c>
      <c r="F295" s="62" t="str">
        <f>IFERROR(VLOOKUP(C295,Einstellungen!$B$5:$C$120,2,FALSE),"")</f>
        <v/>
      </c>
      <c r="G295" s="55"/>
      <c r="H295" s="7"/>
      <c r="I295" s="7"/>
      <c r="J295" s="32"/>
      <c r="K295" s="7"/>
      <c r="L295" s="34"/>
      <c r="M295" s="34"/>
      <c r="N295" s="34"/>
      <c r="O295" s="34"/>
      <c r="P295" s="34"/>
      <c r="Q295" s="34"/>
      <c r="R295" s="34"/>
      <c r="S295" s="35"/>
    </row>
    <row r="296" spans="2:19" ht="26.1" customHeight="1" x14ac:dyDescent="0.25">
      <c r="B296" s="95" t="s">
        <v>31</v>
      </c>
      <c r="C296" s="96"/>
      <c r="D296" s="96"/>
      <c r="E296" s="96"/>
      <c r="F296" s="59"/>
      <c r="G296" s="59"/>
      <c r="H296" s="22"/>
      <c r="I296" s="22"/>
      <c r="J296" s="22"/>
      <c r="K296" s="22"/>
      <c r="L296" s="26">
        <f>SUM(L266:L295)</f>
        <v>0</v>
      </c>
      <c r="M296" s="26">
        <f t="shared" ref="M296:S296" si="24">SUM(M266:M295)</f>
        <v>0</v>
      </c>
      <c r="N296" s="26">
        <f t="shared" si="24"/>
        <v>0</v>
      </c>
      <c r="O296" s="26">
        <f t="shared" si="24"/>
        <v>0</v>
      </c>
      <c r="P296" s="26">
        <f t="shared" si="24"/>
        <v>0</v>
      </c>
      <c r="Q296" s="26">
        <f t="shared" si="24"/>
        <v>0</v>
      </c>
      <c r="R296" s="26">
        <f t="shared" si="24"/>
        <v>0</v>
      </c>
      <c r="S296" s="27">
        <f t="shared" si="24"/>
        <v>0</v>
      </c>
    </row>
    <row r="297" spans="2:19" ht="26.1" customHeight="1" thickBot="1" x14ac:dyDescent="0.3">
      <c r="B297" s="97"/>
      <c r="C297" s="98"/>
      <c r="D297" s="98"/>
      <c r="E297" s="98"/>
      <c r="F297" s="58"/>
      <c r="G297" s="58"/>
      <c r="H297" s="19"/>
      <c r="I297" s="19"/>
      <c r="J297" s="19"/>
      <c r="K297" s="19"/>
      <c r="L297" s="28"/>
      <c r="M297" s="28"/>
      <c r="N297" s="28"/>
      <c r="O297" s="28"/>
      <c r="P297" s="28"/>
      <c r="Q297" s="28"/>
      <c r="R297" s="28"/>
      <c r="S297" s="30"/>
    </row>
    <row r="298" spans="2:19" ht="26.1" customHeight="1" outlineLevel="1" thickTop="1" x14ac:dyDescent="0.25">
      <c r="B298" s="99" t="str">
        <f>TEXT(C298,"MMMM")</f>
        <v>Oktober</v>
      </c>
      <c r="C298" s="4">
        <f>C295+1</f>
        <v>43009</v>
      </c>
      <c r="D298" s="5" t="str">
        <f t="shared" si="22"/>
        <v>So</v>
      </c>
      <c r="E298" s="6" t="str">
        <f t="shared" si="21"/>
        <v/>
      </c>
      <c r="F298" s="62" t="str">
        <f>IFERROR(VLOOKUP(C298,Einstellungen!$B$5:$C$120,2,FALSE),"")</f>
        <v/>
      </c>
      <c r="G298" s="55"/>
      <c r="H298" s="7"/>
      <c r="I298" s="7"/>
      <c r="J298" s="32"/>
      <c r="K298" s="7"/>
      <c r="L298" s="34"/>
      <c r="M298" s="34"/>
      <c r="N298" s="34"/>
      <c r="O298" s="34"/>
      <c r="P298" s="34"/>
      <c r="Q298" s="34"/>
      <c r="R298" s="34"/>
      <c r="S298" s="35"/>
    </row>
    <row r="299" spans="2:19" ht="26.1" customHeight="1" outlineLevel="1" x14ac:dyDescent="0.25">
      <c r="B299" s="100"/>
      <c r="C299" s="4">
        <f t="shared" si="23"/>
        <v>43010</v>
      </c>
      <c r="D299" s="5" t="str">
        <f t="shared" si="22"/>
        <v>Mo</v>
      </c>
      <c r="E299" s="6">
        <f t="shared" si="21"/>
        <v>40</v>
      </c>
      <c r="F299" s="62" t="str">
        <f>IFERROR(VLOOKUP(C299,Einstellungen!$B$5:$C$120,2,FALSE),"")</f>
        <v/>
      </c>
      <c r="G299" s="55"/>
      <c r="H299" s="7"/>
      <c r="I299" s="7"/>
      <c r="J299" s="32"/>
      <c r="K299" s="7"/>
      <c r="L299" s="34"/>
      <c r="M299" s="34"/>
      <c r="N299" s="34"/>
      <c r="O299" s="34"/>
      <c r="P299" s="34"/>
      <c r="Q299" s="34"/>
      <c r="R299" s="34"/>
      <c r="S299" s="35"/>
    </row>
    <row r="300" spans="2:19" ht="26.1" customHeight="1" outlineLevel="1" x14ac:dyDescent="0.25">
      <c r="B300" s="100"/>
      <c r="C300" s="4">
        <f t="shared" si="23"/>
        <v>43011</v>
      </c>
      <c r="D300" s="5" t="str">
        <f t="shared" si="22"/>
        <v>Di</v>
      </c>
      <c r="E300" s="6" t="str">
        <f t="shared" si="21"/>
        <v/>
      </c>
      <c r="F300" s="62" t="str">
        <f>IFERROR(VLOOKUP(C300,Einstellungen!$B$5:$C$120,2,FALSE),"")</f>
        <v>Tag d. Deut. Einheit</v>
      </c>
      <c r="G300" s="55"/>
      <c r="H300" s="7"/>
      <c r="I300" s="7"/>
      <c r="J300" s="32"/>
      <c r="K300" s="7"/>
      <c r="L300" s="34"/>
      <c r="M300" s="34"/>
      <c r="N300" s="34"/>
      <c r="O300" s="34"/>
      <c r="P300" s="34"/>
      <c r="Q300" s="34"/>
      <c r="R300" s="34"/>
      <c r="S300" s="35"/>
    </row>
    <row r="301" spans="2:19" ht="26.1" customHeight="1" outlineLevel="1" x14ac:dyDescent="0.25">
      <c r="B301" s="100"/>
      <c r="C301" s="4">
        <f t="shared" si="23"/>
        <v>43012</v>
      </c>
      <c r="D301" s="5" t="str">
        <f t="shared" si="22"/>
        <v>Mi</v>
      </c>
      <c r="E301" s="6" t="str">
        <f t="shared" si="21"/>
        <v/>
      </c>
      <c r="F301" s="62" t="str">
        <f>IFERROR(VLOOKUP(C301,Einstellungen!$B$5:$C$120,2,FALSE),"")</f>
        <v/>
      </c>
      <c r="G301" s="55"/>
      <c r="H301" s="7"/>
      <c r="I301" s="7"/>
      <c r="J301" s="32"/>
      <c r="K301" s="7"/>
      <c r="L301" s="34"/>
      <c r="M301" s="34"/>
      <c r="N301" s="34"/>
      <c r="O301" s="34"/>
      <c r="P301" s="34"/>
      <c r="Q301" s="34"/>
      <c r="R301" s="34"/>
      <c r="S301" s="35"/>
    </row>
    <row r="302" spans="2:19" ht="26.1" customHeight="1" outlineLevel="1" x14ac:dyDescent="0.25">
      <c r="B302" s="100"/>
      <c r="C302" s="4">
        <f t="shared" si="23"/>
        <v>43013</v>
      </c>
      <c r="D302" s="5" t="str">
        <f t="shared" si="22"/>
        <v>Do</v>
      </c>
      <c r="E302" s="6" t="str">
        <f t="shared" si="21"/>
        <v/>
      </c>
      <c r="F302" s="62" t="str">
        <f>IFERROR(VLOOKUP(C302,Einstellungen!$B$5:$C$120,2,FALSE),"")</f>
        <v/>
      </c>
      <c r="G302" s="55"/>
      <c r="H302" s="7"/>
      <c r="I302" s="7"/>
      <c r="J302" s="32"/>
      <c r="K302" s="7"/>
      <c r="L302" s="34"/>
      <c r="M302" s="34"/>
      <c r="N302" s="34"/>
      <c r="O302" s="34"/>
      <c r="P302" s="34"/>
      <c r="Q302" s="34"/>
      <c r="R302" s="34"/>
      <c r="S302" s="35"/>
    </row>
    <row r="303" spans="2:19" ht="26.1" customHeight="1" outlineLevel="1" x14ac:dyDescent="0.25">
      <c r="B303" s="100"/>
      <c r="C303" s="4">
        <f t="shared" si="23"/>
        <v>43014</v>
      </c>
      <c r="D303" s="5" t="str">
        <f t="shared" si="22"/>
        <v>Fr</v>
      </c>
      <c r="E303" s="6" t="str">
        <f t="shared" si="21"/>
        <v/>
      </c>
      <c r="F303" s="62" t="str">
        <f>IFERROR(VLOOKUP(C303,Einstellungen!$B$5:$C$120,2,FALSE),"")</f>
        <v/>
      </c>
      <c r="G303" s="55"/>
      <c r="H303" s="7"/>
      <c r="I303" s="7"/>
      <c r="J303" s="32"/>
      <c r="K303" s="7"/>
      <c r="L303" s="34"/>
      <c r="M303" s="34"/>
      <c r="N303" s="34"/>
      <c r="O303" s="34"/>
      <c r="P303" s="34"/>
      <c r="Q303" s="34"/>
      <c r="R303" s="34"/>
      <c r="S303" s="35"/>
    </row>
    <row r="304" spans="2:19" ht="26.1" customHeight="1" outlineLevel="1" x14ac:dyDescent="0.25">
      <c r="B304" s="100"/>
      <c r="C304" s="4">
        <f t="shared" si="23"/>
        <v>43015</v>
      </c>
      <c r="D304" s="5" t="str">
        <f t="shared" si="22"/>
        <v>Sa</v>
      </c>
      <c r="E304" s="6" t="str">
        <f t="shared" si="21"/>
        <v/>
      </c>
      <c r="F304" s="62" t="str">
        <f>IFERROR(VLOOKUP(C304,Einstellungen!$B$5:$C$120,2,FALSE),"")</f>
        <v/>
      </c>
      <c r="G304" s="55"/>
      <c r="H304" s="7"/>
      <c r="I304" s="7"/>
      <c r="J304" s="32"/>
      <c r="K304" s="7"/>
      <c r="L304" s="34"/>
      <c r="M304" s="34"/>
      <c r="N304" s="34"/>
      <c r="O304" s="34"/>
      <c r="P304" s="34"/>
      <c r="Q304" s="34"/>
      <c r="R304" s="34"/>
      <c r="S304" s="35"/>
    </row>
    <row r="305" spans="2:19" ht="26.1" customHeight="1" outlineLevel="1" x14ac:dyDescent="0.25">
      <c r="B305" s="100"/>
      <c r="C305" s="4">
        <f t="shared" si="23"/>
        <v>43016</v>
      </c>
      <c r="D305" s="5" t="str">
        <f t="shared" si="22"/>
        <v>So</v>
      </c>
      <c r="E305" s="6" t="str">
        <f t="shared" si="21"/>
        <v/>
      </c>
      <c r="F305" s="62" t="str">
        <f>IFERROR(VLOOKUP(C305,Einstellungen!$B$5:$C$120,2,FALSE),"")</f>
        <v/>
      </c>
      <c r="G305" s="55"/>
      <c r="H305" s="7"/>
      <c r="I305" s="7"/>
      <c r="J305" s="32"/>
      <c r="K305" s="7"/>
      <c r="L305" s="34"/>
      <c r="M305" s="34"/>
      <c r="N305" s="34"/>
      <c r="O305" s="34"/>
      <c r="P305" s="34"/>
      <c r="Q305" s="34"/>
      <c r="R305" s="34"/>
      <c r="S305" s="35"/>
    </row>
    <row r="306" spans="2:19" ht="26.1" customHeight="1" outlineLevel="1" x14ac:dyDescent="0.25">
      <c r="B306" s="100"/>
      <c r="C306" s="4">
        <f t="shared" si="23"/>
        <v>43017</v>
      </c>
      <c r="D306" s="5" t="str">
        <f t="shared" si="22"/>
        <v>Mo</v>
      </c>
      <c r="E306" s="6">
        <f t="shared" si="21"/>
        <v>41</v>
      </c>
      <c r="F306" s="62" t="str">
        <f>IFERROR(VLOOKUP(C306,Einstellungen!$B$5:$C$120,2,FALSE),"")</f>
        <v/>
      </c>
      <c r="G306" s="55"/>
      <c r="H306" s="7"/>
      <c r="I306" s="7"/>
      <c r="J306" s="32"/>
      <c r="K306" s="7"/>
      <c r="L306" s="34"/>
      <c r="M306" s="34"/>
      <c r="N306" s="34"/>
      <c r="O306" s="34"/>
      <c r="P306" s="34"/>
      <c r="Q306" s="34"/>
      <c r="R306" s="34"/>
      <c r="S306" s="35"/>
    </row>
    <row r="307" spans="2:19" ht="26.1" customHeight="1" outlineLevel="1" x14ac:dyDescent="0.25">
      <c r="B307" s="100"/>
      <c r="C307" s="4">
        <f t="shared" si="23"/>
        <v>43018</v>
      </c>
      <c r="D307" s="5" t="str">
        <f t="shared" si="22"/>
        <v>Di</v>
      </c>
      <c r="E307" s="6" t="str">
        <f t="shared" si="21"/>
        <v/>
      </c>
      <c r="F307" s="62" t="str">
        <f>IFERROR(VLOOKUP(C307,Einstellungen!$B$5:$C$120,2,FALSE),"")</f>
        <v/>
      </c>
      <c r="G307" s="55"/>
      <c r="H307" s="7"/>
      <c r="I307" s="7"/>
      <c r="J307" s="32"/>
      <c r="K307" s="7"/>
      <c r="L307" s="34"/>
      <c r="M307" s="34"/>
      <c r="N307" s="34"/>
      <c r="O307" s="34"/>
      <c r="P307" s="34"/>
      <c r="Q307" s="34"/>
      <c r="R307" s="34"/>
      <c r="S307" s="35"/>
    </row>
    <row r="308" spans="2:19" ht="26.1" customHeight="1" outlineLevel="1" x14ac:dyDescent="0.25">
      <c r="B308" s="100"/>
      <c r="C308" s="4">
        <f t="shared" si="23"/>
        <v>43019</v>
      </c>
      <c r="D308" s="5" t="str">
        <f t="shared" si="22"/>
        <v>Mi</v>
      </c>
      <c r="E308" s="6" t="str">
        <f t="shared" si="21"/>
        <v/>
      </c>
      <c r="F308" s="62" t="str">
        <f>IFERROR(VLOOKUP(C308,Einstellungen!$B$5:$C$120,2,FALSE),"")</f>
        <v/>
      </c>
      <c r="G308" s="55"/>
      <c r="H308" s="7"/>
      <c r="I308" s="7"/>
      <c r="J308" s="32"/>
      <c r="K308" s="7"/>
      <c r="L308" s="34"/>
      <c r="M308" s="34"/>
      <c r="N308" s="34"/>
      <c r="O308" s="34"/>
      <c r="P308" s="34"/>
      <c r="Q308" s="34"/>
      <c r="R308" s="34"/>
      <c r="S308" s="35"/>
    </row>
    <row r="309" spans="2:19" ht="26.1" customHeight="1" outlineLevel="1" x14ac:dyDescent="0.25">
      <c r="B309" s="100"/>
      <c r="C309" s="4">
        <f t="shared" si="23"/>
        <v>43020</v>
      </c>
      <c r="D309" s="5" t="str">
        <f t="shared" si="22"/>
        <v>Do</v>
      </c>
      <c r="E309" s="6" t="str">
        <f t="shared" si="21"/>
        <v/>
      </c>
      <c r="F309" s="62" t="str">
        <f>IFERROR(VLOOKUP(C309,Einstellungen!$B$5:$C$120,2,FALSE),"")</f>
        <v/>
      </c>
      <c r="G309" s="55"/>
      <c r="H309" s="7"/>
      <c r="I309" s="7"/>
      <c r="J309" s="32"/>
      <c r="K309" s="7"/>
      <c r="L309" s="34"/>
      <c r="M309" s="34"/>
      <c r="N309" s="34"/>
      <c r="O309" s="34"/>
      <c r="P309" s="34"/>
      <c r="Q309" s="34"/>
      <c r="R309" s="34"/>
      <c r="S309" s="35"/>
    </row>
    <row r="310" spans="2:19" ht="26.1" customHeight="1" outlineLevel="1" x14ac:dyDescent="0.25">
      <c r="B310" s="100"/>
      <c r="C310" s="4">
        <f t="shared" si="23"/>
        <v>43021</v>
      </c>
      <c r="D310" s="5" t="str">
        <f t="shared" si="22"/>
        <v>Fr</v>
      </c>
      <c r="E310" s="6" t="str">
        <f t="shared" si="21"/>
        <v/>
      </c>
      <c r="F310" s="62" t="str">
        <f>IFERROR(VLOOKUP(C310,Einstellungen!$B$5:$C$120,2,FALSE),"")</f>
        <v/>
      </c>
      <c r="G310" s="55"/>
      <c r="H310" s="7"/>
      <c r="I310" s="7"/>
      <c r="J310" s="32"/>
      <c r="K310" s="7"/>
      <c r="L310" s="34"/>
      <c r="M310" s="34"/>
      <c r="N310" s="34"/>
      <c r="O310" s="34"/>
      <c r="P310" s="34"/>
      <c r="Q310" s="34"/>
      <c r="R310" s="34"/>
      <c r="S310" s="35"/>
    </row>
    <row r="311" spans="2:19" ht="26.1" customHeight="1" outlineLevel="1" x14ac:dyDescent="0.25">
      <c r="B311" s="100"/>
      <c r="C311" s="4">
        <f t="shared" si="23"/>
        <v>43022</v>
      </c>
      <c r="D311" s="5" t="str">
        <f t="shared" si="22"/>
        <v>Sa</v>
      </c>
      <c r="E311" s="6" t="str">
        <f t="shared" si="21"/>
        <v/>
      </c>
      <c r="F311" s="62" t="str">
        <f>IFERROR(VLOOKUP(C311,Einstellungen!$B$5:$C$120,2,FALSE),"")</f>
        <v/>
      </c>
      <c r="G311" s="55"/>
      <c r="H311" s="7"/>
      <c r="I311" s="7"/>
      <c r="J311" s="32"/>
      <c r="K311" s="7"/>
      <c r="L311" s="34"/>
      <c r="M311" s="34"/>
      <c r="N311" s="34"/>
      <c r="O311" s="34"/>
      <c r="P311" s="34"/>
      <c r="Q311" s="34"/>
      <c r="R311" s="34"/>
      <c r="S311" s="35"/>
    </row>
    <row r="312" spans="2:19" ht="26.1" customHeight="1" outlineLevel="1" x14ac:dyDescent="0.25">
      <c r="B312" s="100"/>
      <c r="C312" s="4">
        <f t="shared" si="23"/>
        <v>43023</v>
      </c>
      <c r="D312" s="5" t="str">
        <f t="shared" si="22"/>
        <v>So</v>
      </c>
      <c r="E312" s="6" t="str">
        <f t="shared" si="21"/>
        <v/>
      </c>
      <c r="F312" s="62" t="str">
        <f>IFERROR(VLOOKUP(C312,Einstellungen!$B$5:$C$120,2,FALSE),"")</f>
        <v/>
      </c>
      <c r="G312" s="55"/>
      <c r="H312" s="7"/>
      <c r="I312" s="7"/>
      <c r="J312" s="32"/>
      <c r="K312" s="7"/>
      <c r="L312" s="34"/>
      <c r="M312" s="34"/>
      <c r="N312" s="34"/>
      <c r="O312" s="34"/>
      <c r="P312" s="34"/>
      <c r="Q312" s="34"/>
      <c r="R312" s="34"/>
      <c r="S312" s="35"/>
    </row>
    <row r="313" spans="2:19" ht="26.1" customHeight="1" outlineLevel="1" x14ac:dyDescent="0.25">
      <c r="B313" s="100"/>
      <c r="C313" s="4">
        <f t="shared" si="23"/>
        <v>43024</v>
      </c>
      <c r="D313" s="5" t="str">
        <f t="shared" si="22"/>
        <v>Mo</v>
      </c>
      <c r="E313" s="6">
        <f t="shared" si="21"/>
        <v>42</v>
      </c>
      <c r="F313" s="62" t="str">
        <f>IFERROR(VLOOKUP(C313,Einstellungen!$B$5:$C$120,2,FALSE),"")</f>
        <v/>
      </c>
      <c r="G313" s="55"/>
      <c r="H313" s="7"/>
      <c r="I313" s="7"/>
      <c r="J313" s="32"/>
      <c r="K313" s="7"/>
      <c r="L313" s="34"/>
      <c r="M313" s="34"/>
      <c r="N313" s="34"/>
      <c r="O313" s="34"/>
      <c r="P313" s="34"/>
      <c r="Q313" s="34"/>
      <c r="R313" s="34"/>
      <c r="S313" s="35"/>
    </row>
    <row r="314" spans="2:19" ht="26.1" customHeight="1" outlineLevel="1" x14ac:dyDescent="0.25">
      <c r="B314" s="100"/>
      <c r="C314" s="4">
        <f t="shared" si="23"/>
        <v>43025</v>
      </c>
      <c r="D314" s="5" t="str">
        <f t="shared" si="22"/>
        <v>Di</v>
      </c>
      <c r="E314" s="6" t="str">
        <f t="shared" si="21"/>
        <v/>
      </c>
      <c r="F314" s="62" t="str">
        <f>IFERROR(VLOOKUP(C314,Einstellungen!$B$5:$C$120,2,FALSE),"")</f>
        <v/>
      </c>
      <c r="G314" s="55"/>
      <c r="H314" s="7"/>
      <c r="I314" s="7"/>
      <c r="J314" s="32"/>
      <c r="K314" s="7"/>
      <c r="L314" s="34"/>
      <c r="M314" s="34"/>
      <c r="N314" s="34"/>
      <c r="O314" s="34"/>
      <c r="P314" s="34"/>
      <c r="Q314" s="34"/>
      <c r="R314" s="34"/>
      <c r="S314" s="35"/>
    </row>
    <row r="315" spans="2:19" ht="26.1" customHeight="1" outlineLevel="1" x14ac:dyDescent="0.25">
      <c r="B315" s="100"/>
      <c r="C315" s="4">
        <f t="shared" si="23"/>
        <v>43026</v>
      </c>
      <c r="D315" s="5" t="str">
        <f t="shared" si="22"/>
        <v>Mi</v>
      </c>
      <c r="E315" s="6" t="str">
        <f t="shared" si="21"/>
        <v/>
      </c>
      <c r="F315" s="62" t="str">
        <f>IFERROR(VLOOKUP(C315,Einstellungen!$B$5:$C$120,2,FALSE),"")</f>
        <v/>
      </c>
      <c r="G315" s="55"/>
      <c r="H315" s="7"/>
      <c r="I315" s="7"/>
      <c r="J315" s="32"/>
      <c r="K315" s="7"/>
      <c r="L315" s="34"/>
      <c r="M315" s="34"/>
      <c r="N315" s="34"/>
      <c r="O315" s="34"/>
      <c r="P315" s="34"/>
      <c r="Q315" s="34"/>
      <c r="R315" s="34"/>
      <c r="S315" s="35"/>
    </row>
    <row r="316" spans="2:19" ht="26.1" customHeight="1" outlineLevel="1" x14ac:dyDescent="0.25">
      <c r="B316" s="100"/>
      <c r="C316" s="4">
        <f t="shared" si="23"/>
        <v>43027</v>
      </c>
      <c r="D316" s="5" t="str">
        <f t="shared" si="22"/>
        <v>Do</v>
      </c>
      <c r="E316" s="6" t="str">
        <f t="shared" si="21"/>
        <v/>
      </c>
      <c r="F316" s="62" t="str">
        <f>IFERROR(VLOOKUP(C316,Einstellungen!$B$5:$C$120,2,FALSE),"")</f>
        <v/>
      </c>
      <c r="G316" s="55"/>
      <c r="H316" s="7"/>
      <c r="I316" s="7"/>
      <c r="J316" s="32"/>
      <c r="K316" s="7"/>
      <c r="L316" s="34"/>
      <c r="M316" s="34"/>
      <c r="N316" s="34"/>
      <c r="O316" s="34"/>
      <c r="P316" s="34"/>
      <c r="Q316" s="34"/>
      <c r="R316" s="34"/>
      <c r="S316" s="35"/>
    </row>
    <row r="317" spans="2:19" ht="26.1" customHeight="1" outlineLevel="1" x14ac:dyDescent="0.25">
      <c r="B317" s="100"/>
      <c r="C317" s="4">
        <f t="shared" si="23"/>
        <v>43028</v>
      </c>
      <c r="D317" s="5" t="str">
        <f t="shared" si="22"/>
        <v>Fr</v>
      </c>
      <c r="E317" s="6" t="str">
        <f t="shared" si="21"/>
        <v/>
      </c>
      <c r="F317" s="62" t="str">
        <f>IFERROR(VLOOKUP(C317,Einstellungen!$B$5:$C$120,2,FALSE),"")</f>
        <v/>
      </c>
      <c r="G317" s="55"/>
      <c r="H317" s="7"/>
      <c r="I317" s="7"/>
      <c r="J317" s="32"/>
      <c r="K317" s="7"/>
      <c r="L317" s="34"/>
      <c r="M317" s="34"/>
      <c r="N317" s="34"/>
      <c r="O317" s="34"/>
      <c r="P317" s="34"/>
      <c r="Q317" s="34"/>
      <c r="R317" s="34"/>
      <c r="S317" s="35"/>
    </row>
    <row r="318" spans="2:19" ht="26.1" customHeight="1" outlineLevel="1" x14ac:dyDescent="0.25">
      <c r="B318" s="100"/>
      <c r="C318" s="4">
        <f t="shared" si="23"/>
        <v>43029</v>
      </c>
      <c r="D318" s="5" t="str">
        <f t="shared" si="22"/>
        <v>Sa</v>
      </c>
      <c r="E318" s="6" t="str">
        <f t="shared" si="21"/>
        <v/>
      </c>
      <c r="F318" s="62" t="str">
        <f>IFERROR(VLOOKUP(C318,Einstellungen!$B$5:$C$120,2,FALSE),"")</f>
        <v/>
      </c>
      <c r="G318" s="55"/>
      <c r="H318" s="7"/>
      <c r="I318" s="7"/>
      <c r="J318" s="32"/>
      <c r="K318" s="7"/>
      <c r="L318" s="34"/>
      <c r="M318" s="34"/>
      <c r="N318" s="34"/>
      <c r="O318" s="34"/>
      <c r="P318" s="34"/>
      <c r="Q318" s="34"/>
      <c r="R318" s="34"/>
      <c r="S318" s="35"/>
    </row>
    <row r="319" spans="2:19" ht="26.1" customHeight="1" outlineLevel="1" x14ac:dyDescent="0.25">
      <c r="B319" s="100"/>
      <c r="C319" s="4">
        <f t="shared" si="23"/>
        <v>43030</v>
      </c>
      <c r="D319" s="5" t="str">
        <f t="shared" si="22"/>
        <v>So</v>
      </c>
      <c r="E319" s="6" t="str">
        <f t="shared" si="21"/>
        <v/>
      </c>
      <c r="F319" s="62" t="str">
        <f>IFERROR(VLOOKUP(C319,Einstellungen!$B$5:$C$120,2,FALSE),"")</f>
        <v/>
      </c>
      <c r="G319" s="55"/>
      <c r="H319" s="7"/>
      <c r="I319" s="7"/>
      <c r="J319" s="32"/>
      <c r="K319" s="7"/>
      <c r="L319" s="34"/>
      <c r="M319" s="34"/>
      <c r="N319" s="34"/>
      <c r="O319" s="34"/>
      <c r="P319" s="34"/>
      <c r="Q319" s="34"/>
      <c r="R319" s="34"/>
      <c r="S319" s="35"/>
    </row>
    <row r="320" spans="2:19" ht="26.1" customHeight="1" outlineLevel="1" x14ac:dyDescent="0.25">
      <c r="B320" s="100"/>
      <c r="C320" s="4">
        <f t="shared" si="23"/>
        <v>43031</v>
      </c>
      <c r="D320" s="5" t="str">
        <f t="shared" si="22"/>
        <v>Mo</v>
      </c>
      <c r="E320" s="6">
        <f t="shared" si="21"/>
        <v>43</v>
      </c>
      <c r="F320" s="62" t="str">
        <f>IFERROR(VLOOKUP(C320,Einstellungen!$B$5:$C$120,2,FALSE),"")</f>
        <v/>
      </c>
      <c r="G320" s="55"/>
      <c r="H320" s="7"/>
      <c r="I320" s="7"/>
      <c r="J320" s="32"/>
      <c r="K320" s="7"/>
      <c r="L320" s="34"/>
      <c r="M320" s="34"/>
      <c r="N320" s="34"/>
      <c r="O320" s="34"/>
      <c r="P320" s="34"/>
      <c r="Q320" s="34"/>
      <c r="R320" s="34"/>
      <c r="S320" s="35"/>
    </row>
    <row r="321" spans="2:19" ht="26.1" customHeight="1" outlineLevel="1" x14ac:dyDescent="0.25">
      <c r="B321" s="100"/>
      <c r="C321" s="4">
        <f t="shared" si="23"/>
        <v>43032</v>
      </c>
      <c r="D321" s="5" t="str">
        <f t="shared" si="22"/>
        <v>Di</v>
      </c>
      <c r="E321" s="6" t="str">
        <f t="shared" si="21"/>
        <v/>
      </c>
      <c r="F321" s="62" t="str">
        <f>IFERROR(VLOOKUP(C321,Einstellungen!$B$5:$C$120,2,FALSE),"")</f>
        <v/>
      </c>
      <c r="G321" s="55"/>
      <c r="H321" s="7"/>
      <c r="I321" s="7"/>
      <c r="J321" s="32"/>
      <c r="K321" s="7"/>
      <c r="L321" s="34"/>
      <c r="M321" s="34"/>
      <c r="N321" s="34"/>
      <c r="O321" s="34"/>
      <c r="P321" s="34"/>
      <c r="Q321" s="34"/>
      <c r="R321" s="34"/>
      <c r="S321" s="35"/>
    </row>
    <row r="322" spans="2:19" ht="26.1" customHeight="1" outlineLevel="1" x14ac:dyDescent="0.25">
      <c r="B322" s="100"/>
      <c r="C322" s="4">
        <f t="shared" si="23"/>
        <v>43033</v>
      </c>
      <c r="D322" s="5" t="str">
        <f t="shared" si="22"/>
        <v>Mi</v>
      </c>
      <c r="E322" s="6" t="str">
        <f t="shared" si="21"/>
        <v/>
      </c>
      <c r="F322" s="62" t="str">
        <f>IFERROR(VLOOKUP(C322,Einstellungen!$B$5:$C$120,2,FALSE),"")</f>
        <v/>
      </c>
      <c r="G322" s="55"/>
      <c r="H322" s="7"/>
      <c r="I322" s="7"/>
      <c r="J322" s="32"/>
      <c r="K322" s="7"/>
      <c r="L322" s="34"/>
      <c r="M322" s="34"/>
      <c r="N322" s="34"/>
      <c r="O322" s="34"/>
      <c r="P322" s="34"/>
      <c r="Q322" s="34"/>
      <c r="R322" s="34"/>
      <c r="S322" s="35"/>
    </row>
    <row r="323" spans="2:19" ht="26.1" customHeight="1" outlineLevel="1" x14ac:dyDescent="0.25">
      <c r="B323" s="100"/>
      <c r="C323" s="4">
        <f t="shared" si="23"/>
        <v>43034</v>
      </c>
      <c r="D323" s="5" t="str">
        <f t="shared" si="22"/>
        <v>Do</v>
      </c>
      <c r="E323" s="6" t="str">
        <f t="shared" si="21"/>
        <v/>
      </c>
      <c r="F323" s="62" t="str">
        <f>IFERROR(VLOOKUP(C323,Einstellungen!$B$5:$C$120,2,FALSE),"")</f>
        <v/>
      </c>
      <c r="G323" s="55"/>
      <c r="H323" s="7"/>
      <c r="I323" s="7"/>
      <c r="J323" s="32"/>
      <c r="K323" s="7"/>
      <c r="L323" s="34"/>
      <c r="M323" s="34"/>
      <c r="N323" s="34"/>
      <c r="O323" s="34"/>
      <c r="P323" s="34"/>
      <c r="Q323" s="34"/>
      <c r="R323" s="34"/>
      <c r="S323" s="35"/>
    </row>
    <row r="324" spans="2:19" ht="26.1" customHeight="1" outlineLevel="1" x14ac:dyDescent="0.25">
      <c r="B324" s="100"/>
      <c r="C324" s="4">
        <f t="shared" si="23"/>
        <v>43035</v>
      </c>
      <c r="D324" s="5" t="str">
        <f t="shared" si="22"/>
        <v>Fr</v>
      </c>
      <c r="E324" s="6" t="str">
        <f t="shared" si="21"/>
        <v/>
      </c>
      <c r="F324" s="62" t="str">
        <f>IFERROR(VLOOKUP(C324,Einstellungen!$B$5:$C$120,2,FALSE),"")</f>
        <v/>
      </c>
      <c r="G324" s="55"/>
      <c r="H324" s="7"/>
      <c r="I324" s="7"/>
      <c r="J324" s="32"/>
      <c r="K324" s="7"/>
      <c r="L324" s="34"/>
      <c r="M324" s="34"/>
      <c r="N324" s="34"/>
      <c r="O324" s="34"/>
      <c r="P324" s="34"/>
      <c r="Q324" s="34"/>
      <c r="R324" s="34"/>
      <c r="S324" s="35"/>
    </row>
    <row r="325" spans="2:19" ht="26.1" customHeight="1" outlineLevel="1" x14ac:dyDescent="0.25">
      <c r="B325" s="100"/>
      <c r="C325" s="4">
        <f t="shared" si="23"/>
        <v>43036</v>
      </c>
      <c r="D325" s="5" t="str">
        <f t="shared" si="22"/>
        <v>Sa</v>
      </c>
      <c r="E325" s="6" t="str">
        <f t="shared" si="21"/>
        <v/>
      </c>
      <c r="F325" s="62" t="str">
        <f>IFERROR(VLOOKUP(C325,Einstellungen!$B$5:$C$120,2,FALSE),"")</f>
        <v/>
      </c>
      <c r="G325" s="55"/>
      <c r="H325" s="7"/>
      <c r="I325" s="7"/>
      <c r="J325" s="32"/>
      <c r="K325" s="7"/>
      <c r="L325" s="34"/>
      <c r="M325" s="34"/>
      <c r="N325" s="34"/>
      <c r="O325" s="34"/>
      <c r="P325" s="34"/>
      <c r="Q325" s="34"/>
      <c r="R325" s="34"/>
      <c r="S325" s="35"/>
    </row>
    <row r="326" spans="2:19" ht="26.1" customHeight="1" outlineLevel="1" x14ac:dyDescent="0.25">
      <c r="B326" s="100"/>
      <c r="C326" s="4">
        <f t="shared" si="23"/>
        <v>43037</v>
      </c>
      <c r="D326" s="5" t="str">
        <f t="shared" si="22"/>
        <v>So</v>
      </c>
      <c r="E326" s="6" t="str">
        <f t="shared" si="21"/>
        <v/>
      </c>
      <c r="F326" s="62" t="str">
        <f>IFERROR(VLOOKUP(C326,Einstellungen!$B$5:$C$120,2,FALSE),"")</f>
        <v/>
      </c>
      <c r="G326" s="55"/>
      <c r="H326" s="7"/>
      <c r="I326" s="7"/>
      <c r="J326" s="32"/>
      <c r="K326" s="7"/>
      <c r="L326" s="34"/>
      <c r="M326" s="34"/>
      <c r="N326" s="34"/>
      <c r="O326" s="34"/>
      <c r="P326" s="34"/>
      <c r="Q326" s="34"/>
      <c r="R326" s="34"/>
      <c r="S326" s="35"/>
    </row>
    <row r="327" spans="2:19" ht="26.1" customHeight="1" outlineLevel="1" x14ac:dyDescent="0.25">
      <c r="B327" s="100"/>
      <c r="C327" s="4">
        <f t="shared" si="23"/>
        <v>43038</v>
      </c>
      <c r="D327" s="5" t="str">
        <f t="shared" si="22"/>
        <v>Mo</v>
      </c>
      <c r="E327" s="6">
        <f t="shared" si="21"/>
        <v>44</v>
      </c>
      <c r="F327" s="62" t="str">
        <f>IFERROR(VLOOKUP(C327,Einstellungen!$B$5:$C$120,2,FALSE),"")</f>
        <v/>
      </c>
      <c r="G327" s="55"/>
      <c r="H327" s="7"/>
      <c r="I327" s="7"/>
      <c r="J327" s="32"/>
      <c r="K327" s="7"/>
      <c r="L327" s="34"/>
      <c r="M327" s="34"/>
      <c r="N327" s="34"/>
      <c r="O327" s="34"/>
      <c r="P327" s="34"/>
      <c r="Q327" s="34"/>
      <c r="R327" s="34"/>
      <c r="S327" s="35"/>
    </row>
    <row r="328" spans="2:19" ht="26.1" customHeight="1" outlineLevel="1" thickBot="1" x14ac:dyDescent="0.3">
      <c r="B328" s="100"/>
      <c r="C328" s="4">
        <f t="shared" si="23"/>
        <v>43039</v>
      </c>
      <c r="D328" s="5" t="str">
        <f t="shared" si="22"/>
        <v>Di</v>
      </c>
      <c r="E328" s="6" t="str">
        <f t="shared" si="21"/>
        <v/>
      </c>
      <c r="F328" s="62" t="str">
        <f>IFERROR(VLOOKUP(C328,Einstellungen!$B$5:$C$120,2,FALSE),"")</f>
        <v/>
      </c>
      <c r="G328" s="55"/>
      <c r="H328" s="7"/>
      <c r="I328" s="7"/>
      <c r="J328" s="32"/>
      <c r="K328" s="7"/>
      <c r="L328" s="34"/>
      <c r="M328" s="34"/>
      <c r="N328" s="34"/>
      <c r="O328" s="34"/>
      <c r="P328" s="34"/>
      <c r="Q328" s="34"/>
      <c r="R328" s="34"/>
      <c r="S328" s="35"/>
    </row>
    <row r="329" spans="2:19" ht="26.1" customHeight="1" x14ac:dyDescent="0.25">
      <c r="B329" s="101" t="s">
        <v>32</v>
      </c>
      <c r="C329" s="102"/>
      <c r="D329" s="102"/>
      <c r="E329" s="102"/>
      <c r="F329" s="59"/>
      <c r="G329" s="59"/>
      <c r="H329" s="22"/>
      <c r="I329" s="22"/>
      <c r="J329" s="22"/>
      <c r="K329" s="22"/>
      <c r="L329" s="26">
        <f>SUM(L298:L328)</f>
        <v>0</v>
      </c>
      <c r="M329" s="26">
        <f t="shared" ref="M329:R329" si="25">SUM(M298:M328)</f>
        <v>0</v>
      </c>
      <c r="N329" s="26">
        <f t="shared" si="25"/>
        <v>0</v>
      </c>
      <c r="O329" s="26">
        <f t="shared" si="25"/>
        <v>0</v>
      </c>
      <c r="P329" s="26">
        <f t="shared" si="25"/>
        <v>0</v>
      </c>
      <c r="Q329" s="26">
        <f t="shared" si="25"/>
        <v>0</v>
      </c>
      <c r="R329" s="26">
        <f t="shared" si="25"/>
        <v>0</v>
      </c>
      <c r="S329" s="27">
        <f>SUM(S298:S328)</f>
        <v>0</v>
      </c>
    </row>
    <row r="330" spans="2:19" ht="26.1" customHeight="1" thickBot="1" x14ac:dyDescent="0.3">
      <c r="B330" s="103"/>
      <c r="C330" s="104"/>
      <c r="D330" s="104"/>
      <c r="E330" s="104"/>
      <c r="F330" s="60"/>
      <c r="G330" s="60"/>
      <c r="H330" s="24"/>
      <c r="I330" s="24"/>
      <c r="J330" s="24"/>
      <c r="K330" s="24"/>
      <c r="L330" s="29"/>
      <c r="M330" s="29"/>
      <c r="N330" s="29"/>
      <c r="O330" s="29"/>
      <c r="P330" s="29"/>
      <c r="Q330" s="29"/>
      <c r="R330" s="29"/>
      <c r="S330" s="31"/>
    </row>
    <row r="331" spans="2:19" ht="26.1" customHeight="1" outlineLevel="1" thickTop="1" x14ac:dyDescent="0.25">
      <c r="B331" s="108" t="str">
        <f>TEXT(C331,"MMMM")</f>
        <v>November</v>
      </c>
      <c r="C331" s="4">
        <f>C328+1</f>
        <v>43040</v>
      </c>
      <c r="D331" s="5" t="str">
        <f t="shared" si="22"/>
        <v>Mi</v>
      </c>
      <c r="E331" s="6" t="str">
        <f t="shared" si="21"/>
        <v/>
      </c>
      <c r="F331" s="62" t="str">
        <f>IFERROR(VLOOKUP(C331,Einstellungen!$B$5:$C$120,2,FALSE),"")</f>
        <v/>
      </c>
      <c r="G331" s="55"/>
      <c r="H331" s="7"/>
      <c r="I331" s="7"/>
      <c r="J331" s="32"/>
      <c r="K331" s="7"/>
      <c r="L331" s="34"/>
      <c r="M331" s="34"/>
      <c r="N331" s="34"/>
      <c r="O331" s="34"/>
      <c r="P331" s="34"/>
      <c r="Q331" s="34"/>
      <c r="R331" s="34"/>
      <c r="S331" s="35"/>
    </row>
    <row r="332" spans="2:19" ht="26.1" customHeight="1" outlineLevel="1" x14ac:dyDescent="0.25">
      <c r="B332" s="109"/>
      <c r="C332" s="4">
        <f t="shared" si="23"/>
        <v>43041</v>
      </c>
      <c r="D332" s="5" t="str">
        <f t="shared" si="22"/>
        <v>Do</v>
      </c>
      <c r="E332" s="6" t="str">
        <f t="shared" si="21"/>
        <v/>
      </c>
      <c r="F332" s="62" t="str">
        <f>IFERROR(VLOOKUP(C332,Einstellungen!$B$5:$C$120,2,FALSE),"")</f>
        <v/>
      </c>
      <c r="G332" s="55"/>
      <c r="H332" s="7"/>
      <c r="I332" s="7"/>
      <c r="J332" s="32"/>
      <c r="K332" s="7"/>
      <c r="L332" s="34"/>
      <c r="M332" s="34"/>
      <c r="N332" s="34"/>
      <c r="O332" s="34"/>
      <c r="P332" s="34"/>
      <c r="Q332" s="34"/>
      <c r="R332" s="34"/>
      <c r="S332" s="35"/>
    </row>
    <row r="333" spans="2:19" ht="26.1" customHeight="1" outlineLevel="1" x14ac:dyDescent="0.25">
      <c r="B333" s="109"/>
      <c r="C333" s="4">
        <f t="shared" si="23"/>
        <v>43042</v>
      </c>
      <c r="D333" s="5" t="str">
        <f t="shared" si="22"/>
        <v>Fr</v>
      </c>
      <c r="E333" s="6" t="str">
        <f t="shared" si="21"/>
        <v/>
      </c>
      <c r="F333" s="62" t="str">
        <f>IFERROR(VLOOKUP(C333,Einstellungen!$B$5:$C$120,2,FALSE),"")</f>
        <v/>
      </c>
      <c r="G333" s="55"/>
      <c r="H333" s="7"/>
      <c r="I333" s="7"/>
      <c r="J333" s="32"/>
      <c r="K333" s="7"/>
      <c r="L333" s="34"/>
      <c r="M333" s="34"/>
      <c r="N333" s="34"/>
      <c r="O333" s="34"/>
      <c r="P333" s="34"/>
      <c r="Q333" s="34"/>
      <c r="R333" s="34"/>
      <c r="S333" s="35"/>
    </row>
    <row r="334" spans="2:19" ht="26.1" customHeight="1" outlineLevel="1" x14ac:dyDescent="0.25">
      <c r="B334" s="109"/>
      <c r="C334" s="4">
        <f t="shared" si="23"/>
        <v>43043</v>
      </c>
      <c r="D334" s="5" t="str">
        <f t="shared" si="22"/>
        <v>Sa</v>
      </c>
      <c r="E334" s="6" t="str">
        <f t="shared" si="21"/>
        <v/>
      </c>
      <c r="F334" s="62" t="str">
        <f>IFERROR(VLOOKUP(C334,Einstellungen!$B$5:$C$120,2,FALSE),"")</f>
        <v/>
      </c>
      <c r="G334" s="55"/>
      <c r="H334" s="7"/>
      <c r="I334" s="7"/>
      <c r="J334" s="32"/>
      <c r="K334" s="7"/>
      <c r="L334" s="34"/>
      <c r="M334" s="34"/>
      <c r="N334" s="34"/>
      <c r="O334" s="34"/>
      <c r="P334" s="34"/>
      <c r="Q334" s="34"/>
      <c r="R334" s="34"/>
      <c r="S334" s="35"/>
    </row>
    <row r="335" spans="2:19" ht="26.1" customHeight="1" outlineLevel="1" x14ac:dyDescent="0.25">
      <c r="B335" s="109"/>
      <c r="C335" s="4">
        <f t="shared" si="23"/>
        <v>43044</v>
      </c>
      <c r="D335" s="5" t="str">
        <f t="shared" si="22"/>
        <v>So</v>
      </c>
      <c r="E335" s="6" t="str">
        <f t="shared" si="21"/>
        <v/>
      </c>
      <c r="F335" s="62" t="str">
        <f>IFERROR(VLOOKUP(C335,Einstellungen!$B$5:$C$120,2,FALSE),"")</f>
        <v/>
      </c>
      <c r="G335" s="55"/>
      <c r="H335" s="7"/>
      <c r="I335" s="7"/>
      <c r="J335" s="32"/>
      <c r="K335" s="7"/>
      <c r="L335" s="34"/>
      <c r="M335" s="34"/>
      <c r="N335" s="34"/>
      <c r="O335" s="34"/>
      <c r="P335" s="34"/>
      <c r="Q335" s="34"/>
      <c r="R335" s="34"/>
      <c r="S335" s="35"/>
    </row>
    <row r="336" spans="2:19" ht="26.1" customHeight="1" outlineLevel="1" x14ac:dyDescent="0.25">
      <c r="B336" s="109"/>
      <c r="C336" s="4">
        <f t="shared" si="23"/>
        <v>43045</v>
      </c>
      <c r="D336" s="5" t="str">
        <f t="shared" si="22"/>
        <v>Mo</v>
      </c>
      <c r="E336" s="6">
        <f t="shared" si="21"/>
        <v>45</v>
      </c>
      <c r="F336" s="62" t="str">
        <f>IFERROR(VLOOKUP(C336,Einstellungen!$B$5:$C$120,2,FALSE),"")</f>
        <v/>
      </c>
      <c r="G336" s="55"/>
      <c r="H336" s="7"/>
      <c r="I336" s="7"/>
      <c r="J336" s="32"/>
      <c r="K336" s="7"/>
      <c r="L336" s="34"/>
      <c r="M336" s="34"/>
      <c r="N336" s="34"/>
      <c r="O336" s="34"/>
      <c r="P336" s="34"/>
      <c r="Q336" s="34"/>
      <c r="R336" s="34"/>
      <c r="S336" s="35"/>
    </row>
    <row r="337" spans="2:19" ht="26.1" customHeight="1" outlineLevel="1" x14ac:dyDescent="0.25">
      <c r="B337" s="109"/>
      <c r="C337" s="4">
        <f t="shared" si="23"/>
        <v>43046</v>
      </c>
      <c r="D337" s="5" t="str">
        <f t="shared" si="22"/>
        <v>Di</v>
      </c>
      <c r="E337" s="6" t="str">
        <f t="shared" si="21"/>
        <v/>
      </c>
      <c r="F337" s="62" t="str">
        <f>IFERROR(VLOOKUP(C337,Einstellungen!$B$5:$C$120,2,FALSE),"")</f>
        <v/>
      </c>
      <c r="G337" s="55"/>
      <c r="H337" s="7"/>
      <c r="I337" s="7"/>
      <c r="J337" s="32"/>
      <c r="K337" s="7"/>
      <c r="L337" s="34"/>
      <c r="M337" s="34"/>
      <c r="N337" s="34"/>
      <c r="O337" s="34"/>
      <c r="P337" s="34"/>
      <c r="Q337" s="34"/>
      <c r="R337" s="34"/>
      <c r="S337" s="35"/>
    </row>
    <row r="338" spans="2:19" ht="26.1" customHeight="1" outlineLevel="1" x14ac:dyDescent="0.25">
      <c r="B338" s="109"/>
      <c r="C338" s="4">
        <f t="shared" si="23"/>
        <v>43047</v>
      </c>
      <c r="D338" s="5" t="str">
        <f t="shared" si="22"/>
        <v>Mi</v>
      </c>
      <c r="E338" s="6" t="str">
        <f t="shared" si="21"/>
        <v/>
      </c>
      <c r="F338" s="62" t="str">
        <f>IFERROR(VLOOKUP(C338,Einstellungen!$B$5:$C$120,2,FALSE),"")</f>
        <v/>
      </c>
      <c r="G338" s="55"/>
      <c r="H338" s="7"/>
      <c r="I338" s="7"/>
      <c r="J338" s="32"/>
      <c r="K338" s="7"/>
      <c r="L338" s="34"/>
      <c r="M338" s="34"/>
      <c r="N338" s="34"/>
      <c r="O338" s="34"/>
      <c r="P338" s="34"/>
      <c r="Q338" s="34"/>
      <c r="R338" s="34"/>
      <c r="S338" s="35"/>
    </row>
    <row r="339" spans="2:19" ht="26.1" customHeight="1" outlineLevel="1" x14ac:dyDescent="0.25">
      <c r="B339" s="109"/>
      <c r="C339" s="4">
        <f t="shared" si="23"/>
        <v>43048</v>
      </c>
      <c r="D339" s="5" t="str">
        <f t="shared" si="22"/>
        <v>Do</v>
      </c>
      <c r="E339" s="6" t="str">
        <f t="shared" si="21"/>
        <v/>
      </c>
      <c r="F339" s="62" t="str">
        <f>IFERROR(VLOOKUP(C339,Einstellungen!$B$5:$C$120,2,FALSE),"")</f>
        <v/>
      </c>
      <c r="G339" s="55"/>
      <c r="H339" s="7"/>
      <c r="I339" s="7"/>
      <c r="J339" s="32"/>
      <c r="K339" s="7"/>
      <c r="L339" s="34"/>
      <c r="M339" s="34"/>
      <c r="N339" s="34"/>
      <c r="O339" s="34"/>
      <c r="P339" s="34"/>
      <c r="Q339" s="34"/>
      <c r="R339" s="34"/>
      <c r="S339" s="35"/>
    </row>
    <row r="340" spans="2:19" ht="26.1" customHeight="1" outlineLevel="1" x14ac:dyDescent="0.25">
      <c r="B340" s="109"/>
      <c r="C340" s="4">
        <f t="shared" si="23"/>
        <v>43049</v>
      </c>
      <c r="D340" s="5" t="str">
        <f t="shared" si="22"/>
        <v>Fr</v>
      </c>
      <c r="E340" s="6" t="str">
        <f t="shared" si="21"/>
        <v/>
      </c>
      <c r="F340" s="62" t="str">
        <f>IFERROR(VLOOKUP(C340,Einstellungen!$B$5:$C$120,2,FALSE),"")</f>
        <v/>
      </c>
      <c r="G340" s="55"/>
      <c r="H340" s="7"/>
      <c r="I340" s="7"/>
      <c r="J340" s="32"/>
      <c r="K340" s="7"/>
      <c r="L340" s="34"/>
      <c r="M340" s="34"/>
      <c r="N340" s="34"/>
      <c r="O340" s="34"/>
      <c r="P340" s="34"/>
      <c r="Q340" s="34"/>
      <c r="R340" s="34"/>
      <c r="S340" s="35"/>
    </row>
    <row r="341" spans="2:19" ht="26.1" customHeight="1" outlineLevel="1" x14ac:dyDescent="0.25">
      <c r="B341" s="109"/>
      <c r="C341" s="4">
        <f t="shared" si="23"/>
        <v>43050</v>
      </c>
      <c r="D341" s="5" t="str">
        <f t="shared" si="22"/>
        <v>Sa</v>
      </c>
      <c r="E341" s="6" t="str">
        <f t="shared" si="21"/>
        <v/>
      </c>
      <c r="F341" s="62" t="str">
        <f>IFERROR(VLOOKUP(C341,Einstellungen!$B$5:$C$120,2,FALSE),"")</f>
        <v/>
      </c>
      <c r="G341" s="55"/>
      <c r="H341" s="7"/>
      <c r="I341" s="7"/>
      <c r="J341" s="32"/>
      <c r="K341" s="7"/>
      <c r="L341" s="34"/>
      <c r="M341" s="34"/>
      <c r="N341" s="34"/>
      <c r="O341" s="34"/>
      <c r="P341" s="34"/>
      <c r="Q341" s="34"/>
      <c r="R341" s="34"/>
      <c r="S341" s="35"/>
    </row>
    <row r="342" spans="2:19" ht="26.1" customHeight="1" outlineLevel="1" x14ac:dyDescent="0.25">
      <c r="B342" s="109"/>
      <c r="C342" s="4">
        <f t="shared" si="23"/>
        <v>43051</v>
      </c>
      <c r="D342" s="5" t="str">
        <f t="shared" si="22"/>
        <v>So</v>
      </c>
      <c r="E342" s="6" t="str">
        <f t="shared" si="21"/>
        <v/>
      </c>
      <c r="F342" s="62" t="str">
        <f>IFERROR(VLOOKUP(C342,Einstellungen!$B$5:$C$120,2,FALSE),"")</f>
        <v/>
      </c>
      <c r="G342" s="55"/>
      <c r="H342" s="7"/>
      <c r="I342" s="7"/>
      <c r="J342" s="32"/>
      <c r="K342" s="7"/>
      <c r="L342" s="34"/>
      <c r="M342" s="34"/>
      <c r="N342" s="34"/>
      <c r="O342" s="34"/>
      <c r="P342" s="34"/>
      <c r="Q342" s="34"/>
      <c r="R342" s="34"/>
      <c r="S342" s="35"/>
    </row>
    <row r="343" spans="2:19" ht="26.1" customHeight="1" outlineLevel="1" x14ac:dyDescent="0.25">
      <c r="B343" s="109"/>
      <c r="C343" s="4">
        <f t="shared" si="23"/>
        <v>43052</v>
      </c>
      <c r="D343" s="5" t="str">
        <f t="shared" si="22"/>
        <v>Mo</v>
      </c>
      <c r="E343" s="6">
        <f t="shared" si="21"/>
        <v>46</v>
      </c>
      <c r="F343" s="62" t="str">
        <f>IFERROR(VLOOKUP(C343,Einstellungen!$B$5:$C$120,2,FALSE),"")</f>
        <v/>
      </c>
      <c r="G343" s="55"/>
      <c r="H343" s="7"/>
      <c r="I343" s="7"/>
      <c r="J343" s="32"/>
      <c r="K343" s="7"/>
      <c r="L343" s="34"/>
      <c r="M343" s="34"/>
      <c r="N343" s="34"/>
      <c r="O343" s="34"/>
      <c r="P343" s="34"/>
      <c r="Q343" s="34"/>
      <c r="R343" s="34"/>
      <c r="S343" s="35"/>
    </row>
    <row r="344" spans="2:19" ht="26.1" customHeight="1" outlineLevel="1" x14ac:dyDescent="0.25">
      <c r="B344" s="109"/>
      <c r="C344" s="4">
        <f t="shared" si="23"/>
        <v>43053</v>
      </c>
      <c r="D344" s="5" t="str">
        <f t="shared" si="22"/>
        <v>Di</v>
      </c>
      <c r="E344" s="6" t="str">
        <f t="shared" si="21"/>
        <v/>
      </c>
      <c r="F344" s="62" t="str">
        <f>IFERROR(VLOOKUP(C344,Einstellungen!$B$5:$C$120,2,FALSE),"")</f>
        <v/>
      </c>
      <c r="G344" s="55"/>
      <c r="H344" s="7"/>
      <c r="I344" s="7"/>
      <c r="J344" s="32"/>
      <c r="K344" s="7"/>
      <c r="L344" s="34"/>
      <c r="M344" s="34"/>
      <c r="N344" s="34"/>
      <c r="O344" s="34"/>
      <c r="P344" s="34"/>
      <c r="Q344" s="34"/>
      <c r="R344" s="34"/>
      <c r="S344" s="35"/>
    </row>
    <row r="345" spans="2:19" ht="26.1" customHeight="1" outlineLevel="1" x14ac:dyDescent="0.25">
      <c r="B345" s="109"/>
      <c r="C345" s="4">
        <f t="shared" si="23"/>
        <v>43054</v>
      </c>
      <c r="D345" s="5" t="str">
        <f t="shared" si="22"/>
        <v>Mi</v>
      </c>
      <c r="E345" s="6" t="str">
        <f t="shared" si="21"/>
        <v/>
      </c>
      <c r="F345" s="62" t="str">
        <f>IFERROR(VLOOKUP(C345,Einstellungen!$B$5:$C$120,2,FALSE),"")</f>
        <v/>
      </c>
      <c r="G345" s="55"/>
      <c r="H345" s="7"/>
      <c r="I345" s="7"/>
      <c r="J345" s="32"/>
      <c r="K345" s="7"/>
      <c r="L345" s="34"/>
      <c r="M345" s="34"/>
      <c r="N345" s="34"/>
      <c r="O345" s="34"/>
      <c r="P345" s="34"/>
      <c r="Q345" s="34"/>
      <c r="R345" s="34"/>
      <c r="S345" s="35"/>
    </row>
    <row r="346" spans="2:19" ht="26.1" customHeight="1" outlineLevel="1" x14ac:dyDescent="0.25">
      <c r="B346" s="109"/>
      <c r="C346" s="4">
        <f t="shared" si="23"/>
        <v>43055</v>
      </c>
      <c r="D346" s="5" t="str">
        <f t="shared" si="22"/>
        <v>Do</v>
      </c>
      <c r="E346" s="6" t="str">
        <f t="shared" si="21"/>
        <v/>
      </c>
      <c r="F346" s="62" t="str">
        <f>IFERROR(VLOOKUP(C346,Einstellungen!$B$5:$C$120,2,FALSE),"")</f>
        <v/>
      </c>
      <c r="G346" s="55"/>
      <c r="H346" s="7"/>
      <c r="I346" s="7"/>
      <c r="J346" s="32"/>
      <c r="K346" s="7"/>
      <c r="L346" s="34"/>
      <c r="M346" s="34"/>
      <c r="N346" s="34"/>
      <c r="O346" s="34"/>
      <c r="P346" s="34"/>
      <c r="Q346" s="34"/>
      <c r="R346" s="34"/>
      <c r="S346" s="35"/>
    </row>
    <row r="347" spans="2:19" ht="26.1" customHeight="1" outlineLevel="1" x14ac:dyDescent="0.25">
      <c r="B347" s="109"/>
      <c r="C347" s="4">
        <f t="shared" si="23"/>
        <v>43056</v>
      </c>
      <c r="D347" s="5" t="str">
        <f t="shared" si="22"/>
        <v>Fr</v>
      </c>
      <c r="E347" s="6" t="str">
        <f t="shared" ref="E347:E393" si="26">IF(TEXT(C347,"TTT")="Mo",WEEKNUM(C347,21),"")</f>
        <v/>
      </c>
      <c r="F347" s="62" t="str">
        <f>IFERROR(VLOOKUP(C347,Einstellungen!$B$5:$C$120,2,FALSE),"")</f>
        <v/>
      </c>
      <c r="G347" s="55"/>
      <c r="H347" s="7"/>
      <c r="I347" s="7"/>
      <c r="J347" s="32"/>
      <c r="K347" s="7"/>
      <c r="L347" s="34"/>
      <c r="M347" s="34"/>
      <c r="N347" s="34"/>
      <c r="O347" s="34"/>
      <c r="P347" s="34"/>
      <c r="Q347" s="34"/>
      <c r="R347" s="34"/>
      <c r="S347" s="35"/>
    </row>
    <row r="348" spans="2:19" ht="26.1" customHeight="1" outlineLevel="1" x14ac:dyDescent="0.25">
      <c r="B348" s="109"/>
      <c r="C348" s="4">
        <f t="shared" si="23"/>
        <v>43057</v>
      </c>
      <c r="D348" s="5" t="str">
        <f t="shared" ref="D348:D393" si="27">TEXT(C348,"TTT")</f>
        <v>Sa</v>
      </c>
      <c r="E348" s="6" t="str">
        <f t="shared" si="26"/>
        <v/>
      </c>
      <c r="F348" s="62" t="str">
        <f>IFERROR(VLOOKUP(C348,Einstellungen!$B$5:$C$120,2,FALSE),"")</f>
        <v/>
      </c>
      <c r="G348" s="55"/>
      <c r="H348" s="7"/>
      <c r="I348" s="7"/>
      <c r="J348" s="32"/>
      <c r="K348" s="7"/>
      <c r="L348" s="34"/>
      <c r="M348" s="34"/>
      <c r="N348" s="34"/>
      <c r="O348" s="34"/>
      <c r="P348" s="34"/>
      <c r="Q348" s="34"/>
      <c r="R348" s="34"/>
      <c r="S348" s="35"/>
    </row>
    <row r="349" spans="2:19" ht="26.1" customHeight="1" outlineLevel="1" x14ac:dyDescent="0.25">
      <c r="B349" s="109"/>
      <c r="C349" s="4">
        <f t="shared" ref="C349:C393" si="28">C348+1</f>
        <v>43058</v>
      </c>
      <c r="D349" s="5" t="str">
        <f t="shared" si="27"/>
        <v>So</v>
      </c>
      <c r="E349" s="6" t="str">
        <f t="shared" si="26"/>
        <v/>
      </c>
      <c r="F349" s="62" t="str">
        <f>IFERROR(VLOOKUP(C349,Einstellungen!$B$5:$C$120,2,FALSE),"")</f>
        <v/>
      </c>
      <c r="G349" s="55"/>
      <c r="H349" s="7"/>
      <c r="I349" s="7"/>
      <c r="J349" s="32"/>
      <c r="K349" s="7"/>
      <c r="L349" s="34"/>
      <c r="M349" s="34"/>
      <c r="N349" s="34"/>
      <c r="O349" s="34"/>
      <c r="P349" s="34"/>
      <c r="Q349" s="34"/>
      <c r="R349" s="34"/>
      <c r="S349" s="35"/>
    </row>
    <row r="350" spans="2:19" ht="26.1" customHeight="1" outlineLevel="1" x14ac:dyDescent="0.25">
      <c r="B350" s="109"/>
      <c r="C350" s="4">
        <f t="shared" si="28"/>
        <v>43059</v>
      </c>
      <c r="D350" s="5" t="str">
        <f t="shared" si="27"/>
        <v>Mo</v>
      </c>
      <c r="E350" s="6">
        <f t="shared" si="26"/>
        <v>47</v>
      </c>
      <c r="F350" s="62" t="str">
        <f>IFERROR(VLOOKUP(C350,Einstellungen!$B$5:$C$120,2,FALSE),"")</f>
        <v/>
      </c>
      <c r="G350" s="55"/>
      <c r="H350" s="7"/>
      <c r="I350" s="7"/>
      <c r="J350" s="32"/>
      <c r="K350" s="7"/>
      <c r="L350" s="34"/>
      <c r="M350" s="34"/>
      <c r="N350" s="34"/>
      <c r="O350" s="34"/>
      <c r="P350" s="34"/>
      <c r="Q350" s="34"/>
      <c r="R350" s="34"/>
      <c r="S350" s="35"/>
    </row>
    <row r="351" spans="2:19" ht="26.1" customHeight="1" outlineLevel="1" x14ac:dyDescent="0.25">
      <c r="B351" s="109"/>
      <c r="C351" s="4">
        <f t="shared" si="28"/>
        <v>43060</v>
      </c>
      <c r="D351" s="5" t="str">
        <f t="shared" si="27"/>
        <v>Di</v>
      </c>
      <c r="E351" s="6" t="str">
        <f t="shared" si="26"/>
        <v/>
      </c>
      <c r="F351" s="62" t="str">
        <f>IFERROR(VLOOKUP(C351,Einstellungen!$B$5:$C$120,2,FALSE),"")</f>
        <v/>
      </c>
      <c r="G351" s="55"/>
      <c r="H351" s="7"/>
      <c r="I351" s="7"/>
      <c r="J351" s="32"/>
      <c r="K351" s="7"/>
      <c r="L351" s="34"/>
      <c r="M351" s="34"/>
      <c r="N351" s="34"/>
      <c r="O351" s="34"/>
      <c r="P351" s="34"/>
      <c r="Q351" s="34"/>
      <c r="R351" s="34"/>
      <c r="S351" s="35"/>
    </row>
    <row r="352" spans="2:19" ht="26.1" customHeight="1" outlineLevel="1" x14ac:dyDescent="0.25">
      <c r="B352" s="109"/>
      <c r="C352" s="4">
        <f t="shared" si="28"/>
        <v>43061</v>
      </c>
      <c r="D352" s="5" t="str">
        <f t="shared" si="27"/>
        <v>Mi</v>
      </c>
      <c r="E352" s="6" t="str">
        <f t="shared" si="26"/>
        <v/>
      </c>
      <c r="F352" s="62" t="str">
        <f>IFERROR(VLOOKUP(C352,Einstellungen!$B$5:$C$120,2,FALSE),"")</f>
        <v/>
      </c>
      <c r="G352" s="55"/>
      <c r="H352" s="7"/>
      <c r="I352" s="7"/>
      <c r="J352" s="32"/>
      <c r="K352" s="7"/>
      <c r="L352" s="34"/>
      <c r="M352" s="34"/>
      <c r="N352" s="34"/>
      <c r="O352" s="34"/>
      <c r="P352" s="34"/>
      <c r="Q352" s="34"/>
      <c r="R352" s="34"/>
      <c r="S352" s="35"/>
    </row>
    <row r="353" spans="2:19" ht="26.1" customHeight="1" outlineLevel="1" x14ac:dyDescent="0.25">
      <c r="B353" s="109"/>
      <c r="C353" s="4">
        <f t="shared" si="28"/>
        <v>43062</v>
      </c>
      <c r="D353" s="5" t="str">
        <f t="shared" si="27"/>
        <v>Do</v>
      </c>
      <c r="E353" s="6" t="str">
        <f t="shared" si="26"/>
        <v/>
      </c>
      <c r="F353" s="62" t="str">
        <f>IFERROR(VLOOKUP(C353,Einstellungen!$B$5:$C$120,2,FALSE),"")</f>
        <v/>
      </c>
      <c r="G353" s="55"/>
      <c r="H353" s="7"/>
      <c r="I353" s="7"/>
      <c r="J353" s="32"/>
      <c r="K353" s="7"/>
      <c r="L353" s="34"/>
      <c r="M353" s="34"/>
      <c r="N353" s="34"/>
      <c r="O353" s="34"/>
      <c r="P353" s="34"/>
      <c r="Q353" s="34"/>
      <c r="R353" s="34"/>
      <c r="S353" s="35"/>
    </row>
    <row r="354" spans="2:19" ht="26.1" customHeight="1" outlineLevel="1" x14ac:dyDescent="0.25">
      <c r="B354" s="109"/>
      <c r="C354" s="4">
        <f t="shared" si="28"/>
        <v>43063</v>
      </c>
      <c r="D354" s="5" t="str">
        <f t="shared" si="27"/>
        <v>Fr</v>
      </c>
      <c r="E354" s="6" t="str">
        <f t="shared" si="26"/>
        <v/>
      </c>
      <c r="F354" s="62" t="str">
        <f>IFERROR(VLOOKUP(C354,Einstellungen!$B$5:$C$120,2,FALSE),"")</f>
        <v/>
      </c>
      <c r="G354" s="55"/>
      <c r="H354" s="7"/>
      <c r="I354" s="7"/>
      <c r="J354" s="32"/>
      <c r="K354" s="7"/>
      <c r="L354" s="34"/>
      <c r="M354" s="34"/>
      <c r="N354" s="34"/>
      <c r="O354" s="34"/>
      <c r="P354" s="34"/>
      <c r="Q354" s="34"/>
      <c r="R354" s="34"/>
      <c r="S354" s="35"/>
    </row>
    <row r="355" spans="2:19" ht="26.1" customHeight="1" outlineLevel="1" x14ac:dyDescent="0.25">
      <c r="B355" s="109"/>
      <c r="C355" s="4">
        <f t="shared" si="28"/>
        <v>43064</v>
      </c>
      <c r="D355" s="5" t="str">
        <f t="shared" si="27"/>
        <v>Sa</v>
      </c>
      <c r="E355" s="6" t="str">
        <f t="shared" si="26"/>
        <v/>
      </c>
      <c r="F355" s="62" t="str">
        <f>IFERROR(VLOOKUP(C355,Einstellungen!$B$5:$C$120,2,FALSE),"")</f>
        <v/>
      </c>
      <c r="G355" s="55"/>
      <c r="H355" s="7"/>
      <c r="I355" s="7"/>
      <c r="J355" s="32"/>
      <c r="K355" s="7"/>
      <c r="L355" s="34"/>
      <c r="M355" s="34"/>
      <c r="N355" s="34"/>
      <c r="O355" s="34"/>
      <c r="P355" s="34"/>
      <c r="Q355" s="34"/>
      <c r="R355" s="34"/>
      <c r="S355" s="35"/>
    </row>
    <row r="356" spans="2:19" ht="26.1" customHeight="1" outlineLevel="1" x14ac:dyDescent="0.25">
      <c r="B356" s="109"/>
      <c r="C356" s="4">
        <f t="shared" si="28"/>
        <v>43065</v>
      </c>
      <c r="D356" s="5" t="str">
        <f t="shared" si="27"/>
        <v>So</v>
      </c>
      <c r="E356" s="6" t="str">
        <f t="shared" si="26"/>
        <v/>
      </c>
      <c r="F356" s="62" t="str">
        <f>IFERROR(VLOOKUP(C356,Einstellungen!$B$5:$C$120,2,FALSE),"")</f>
        <v/>
      </c>
      <c r="G356" s="55"/>
      <c r="H356" s="7"/>
      <c r="I356" s="7"/>
      <c r="J356" s="32"/>
      <c r="K356" s="7"/>
      <c r="L356" s="34"/>
      <c r="M356" s="34"/>
      <c r="N356" s="34"/>
      <c r="O356" s="34"/>
      <c r="P356" s="34"/>
      <c r="Q356" s="34"/>
      <c r="R356" s="34"/>
      <c r="S356" s="35"/>
    </row>
    <row r="357" spans="2:19" ht="26.1" customHeight="1" outlineLevel="1" x14ac:dyDescent="0.25">
      <c r="B357" s="109"/>
      <c r="C357" s="4">
        <f t="shared" si="28"/>
        <v>43066</v>
      </c>
      <c r="D357" s="5" t="str">
        <f t="shared" si="27"/>
        <v>Mo</v>
      </c>
      <c r="E357" s="6">
        <f t="shared" si="26"/>
        <v>48</v>
      </c>
      <c r="F357" s="62" t="str">
        <f>IFERROR(VLOOKUP(C357,Einstellungen!$B$5:$C$120,2,FALSE),"")</f>
        <v/>
      </c>
      <c r="G357" s="55"/>
      <c r="H357" s="7"/>
      <c r="I357" s="7"/>
      <c r="J357" s="32"/>
      <c r="K357" s="7"/>
      <c r="L357" s="34"/>
      <c r="M357" s="34"/>
      <c r="N357" s="34"/>
      <c r="O357" s="34"/>
      <c r="P357" s="34"/>
      <c r="Q357" s="34"/>
      <c r="R357" s="34"/>
      <c r="S357" s="35"/>
    </row>
    <row r="358" spans="2:19" ht="26.1" customHeight="1" outlineLevel="1" x14ac:dyDescent="0.25">
      <c r="B358" s="109"/>
      <c r="C358" s="4">
        <f t="shared" si="28"/>
        <v>43067</v>
      </c>
      <c r="D358" s="5" t="str">
        <f t="shared" si="27"/>
        <v>Di</v>
      </c>
      <c r="E358" s="6" t="str">
        <f t="shared" si="26"/>
        <v/>
      </c>
      <c r="F358" s="62" t="str">
        <f>IFERROR(VLOOKUP(C358,Einstellungen!$B$5:$C$120,2,FALSE),"")</f>
        <v/>
      </c>
      <c r="G358" s="55"/>
      <c r="H358" s="7"/>
      <c r="I358" s="7"/>
      <c r="J358" s="32"/>
      <c r="K358" s="7"/>
      <c r="L358" s="34"/>
      <c r="M358" s="34"/>
      <c r="N358" s="34"/>
      <c r="O358" s="34"/>
      <c r="P358" s="34"/>
      <c r="Q358" s="34"/>
      <c r="R358" s="34"/>
      <c r="S358" s="35"/>
    </row>
    <row r="359" spans="2:19" ht="26.1" customHeight="1" outlineLevel="1" x14ac:dyDescent="0.25">
      <c r="B359" s="109"/>
      <c r="C359" s="4">
        <f t="shared" si="28"/>
        <v>43068</v>
      </c>
      <c r="D359" s="5" t="str">
        <f t="shared" si="27"/>
        <v>Mi</v>
      </c>
      <c r="E359" s="6" t="str">
        <f t="shared" si="26"/>
        <v/>
      </c>
      <c r="F359" s="62" t="str">
        <f>IFERROR(VLOOKUP(C359,Einstellungen!$B$5:$C$120,2,FALSE),"")</f>
        <v/>
      </c>
      <c r="G359" s="55"/>
      <c r="H359" s="7"/>
      <c r="I359" s="7"/>
      <c r="J359" s="32"/>
      <c r="K359" s="7"/>
      <c r="L359" s="34"/>
      <c r="M359" s="34"/>
      <c r="N359" s="34"/>
      <c r="O359" s="34"/>
      <c r="P359" s="34"/>
      <c r="Q359" s="34"/>
      <c r="R359" s="34"/>
      <c r="S359" s="35"/>
    </row>
    <row r="360" spans="2:19" ht="26.1" customHeight="1" outlineLevel="1" thickBot="1" x14ac:dyDescent="0.3">
      <c r="B360" s="109"/>
      <c r="C360" s="4">
        <f t="shared" si="28"/>
        <v>43069</v>
      </c>
      <c r="D360" s="5" t="str">
        <f t="shared" si="27"/>
        <v>Do</v>
      </c>
      <c r="E360" s="6" t="str">
        <f t="shared" si="26"/>
        <v/>
      </c>
      <c r="F360" s="62" t="str">
        <f>IFERROR(VLOOKUP(C360,Einstellungen!$B$5:$C$120,2,FALSE),"")</f>
        <v/>
      </c>
      <c r="G360" s="55"/>
      <c r="H360" s="7"/>
      <c r="I360" s="7"/>
      <c r="J360" s="32"/>
      <c r="K360" s="7"/>
      <c r="L360" s="34"/>
      <c r="M360" s="34"/>
      <c r="N360" s="34"/>
      <c r="O360" s="34"/>
      <c r="P360" s="34"/>
      <c r="Q360" s="34"/>
      <c r="R360" s="34"/>
      <c r="S360" s="35"/>
    </row>
    <row r="361" spans="2:19" ht="26.1" customHeight="1" x14ac:dyDescent="0.25">
      <c r="B361" s="95" t="s">
        <v>33</v>
      </c>
      <c r="C361" s="96"/>
      <c r="D361" s="96"/>
      <c r="E361" s="96"/>
      <c r="F361" s="59"/>
      <c r="G361" s="59"/>
      <c r="H361" s="22"/>
      <c r="I361" s="22"/>
      <c r="J361" s="22"/>
      <c r="K361" s="22"/>
      <c r="L361" s="26">
        <f>SUM(L331:L360)</f>
        <v>0</v>
      </c>
      <c r="M361" s="26">
        <f t="shared" ref="M361:R361" si="29">SUM(M331:M360)</f>
        <v>0</v>
      </c>
      <c r="N361" s="26">
        <f t="shared" si="29"/>
        <v>0</v>
      </c>
      <c r="O361" s="26">
        <f t="shared" si="29"/>
        <v>0</v>
      </c>
      <c r="P361" s="26">
        <f t="shared" si="29"/>
        <v>0</v>
      </c>
      <c r="Q361" s="26">
        <f t="shared" si="29"/>
        <v>0</v>
      </c>
      <c r="R361" s="26">
        <f t="shared" si="29"/>
        <v>0</v>
      </c>
      <c r="S361" s="27">
        <f>SUM(S331:S360)</f>
        <v>0</v>
      </c>
    </row>
    <row r="362" spans="2:19" ht="26.1" customHeight="1" thickBot="1" x14ac:dyDescent="0.3">
      <c r="B362" s="97"/>
      <c r="C362" s="98"/>
      <c r="D362" s="98"/>
      <c r="E362" s="98"/>
      <c r="F362" s="58"/>
      <c r="G362" s="58"/>
      <c r="H362" s="19"/>
      <c r="I362" s="19"/>
      <c r="J362" s="19"/>
      <c r="K362" s="19"/>
      <c r="L362" s="28"/>
      <c r="M362" s="28"/>
      <c r="N362" s="28"/>
      <c r="O362" s="28"/>
      <c r="P362" s="28"/>
      <c r="Q362" s="28"/>
      <c r="R362" s="28"/>
      <c r="S362" s="30"/>
    </row>
    <row r="363" spans="2:19" ht="26.1" customHeight="1" outlineLevel="1" thickTop="1" x14ac:dyDescent="0.25">
      <c r="B363" s="99" t="str">
        <f>TEXT(C363,"MMMM")</f>
        <v>Dezember</v>
      </c>
      <c r="C363" s="4">
        <f>C360+1</f>
        <v>43070</v>
      </c>
      <c r="D363" s="5" t="str">
        <f t="shared" si="27"/>
        <v>Fr</v>
      </c>
      <c r="E363" s="6" t="str">
        <f t="shared" si="26"/>
        <v/>
      </c>
      <c r="F363" s="62" t="str">
        <f>IFERROR(VLOOKUP(C363,Einstellungen!$B$5:$C$120,2,FALSE),"")</f>
        <v/>
      </c>
      <c r="G363" s="55"/>
      <c r="H363" s="7"/>
      <c r="I363" s="7"/>
      <c r="J363" s="32"/>
      <c r="K363" s="7"/>
      <c r="L363" s="34"/>
      <c r="M363" s="34"/>
      <c r="N363" s="34"/>
      <c r="O363" s="34"/>
      <c r="P363" s="34"/>
      <c r="Q363" s="34"/>
      <c r="R363" s="34"/>
      <c r="S363" s="35"/>
    </row>
    <row r="364" spans="2:19" ht="26.1" customHeight="1" outlineLevel="1" x14ac:dyDescent="0.25">
      <c r="B364" s="100"/>
      <c r="C364" s="4">
        <f t="shared" si="28"/>
        <v>43071</v>
      </c>
      <c r="D364" s="5" t="str">
        <f t="shared" si="27"/>
        <v>Sa</v>
      </c>
      <c r="E364" s="6" t="str">
        <f t="shared" si="26"/>
        <v/>
      </c>
      <c r="F364" s="62" t="str">
        <f>IFERROR(VLOOKUP(C364,Einstellungen!$B$5:$C$120,2,FALSE),"")</f>
        <v/>
      </c>
      <c r="G364" s="55"/>
      <c r="H364" s="7"/>
      <c r="I364" s="7"/>
      <c r="J364" s="32"/>
      <c r="K364" s="7"/>
      <c r="L364" s="34"/>
      <c r="M364" s="34"/>
      <c r="N364" s="34"/>
      <c r="O364" s="34"/>
      <c r="P364" s="34"/>
      <c r="Q364" s="34"/>
      <c r="R364" s="34"/>
      <c r="S364" s="35"/>
    </row>
    <row r="365" spans="2:19" ht="26.1" customHeight="1" outlineLevel="1" x14ac:dyDescent="0.25">
      <c r="B365" s="100"/>
      <c r="C365" s="4">
        <f t="shared" si="28"/>
        <v>43072</v>
      </c>
      <c r="D365" s="5" t="str">
        <f t="shared" si="27"/>
        <v>So</v>
      </c>
      <c r="E365" s="6" t="str">
        <f t="shared" si="26"/>
        <v/>
      </c>
      <c r="F365" s="62" t="str">
        <f>IFERROR(VLOOKUP(C365,Einstellungen!$B$5:$C$120,2,FALSE),"")</f>
        <v>1. Advent</v>
      </c>
      <c r="G365" s="55"/>
      <c r="H365" s="7"/>
      <c r="I365" s="7"/>
      <c r="J365" s="32"/>
      <c r="K365" s="7"/>
      <c r="L365" s="34"/>
      <c r="M365" s="34"/>
      <c r="N365" s="34"/>
      <c r="O365" s="34"/>
      <c r="P365" s="34"/>
      <c r="Q365" s="34"/>
      <c r="R365" s="34"/>
      <c r="S365" s="35"/>
    </row>
    <row r="366" spans="2:19" ht="26.1" customHeight="1" outlineLevel="1" x14ac:dyDescent="0.25">
      <c r="B366" s="100"/>
      <c r="C366" s="4">
        <f t="shared" si="28"/>
        <v>43073</v>
      </c>
      <c r="D366" s="5" t="str">
        <f t="shared" si="27"/>
        <v>Mo</v>
      </c>
      <c r="E366" s="6">
        <f t="shared" si="26"/>
        <v>49</v>
      </c>
      <c r="F366" s="62" t="str">
        <f>IFERROR(VLOOKUP(C366,Einstellungen!$B$5:$C$120,2,FALSE),"")</f>
        <v/>
      </c>
      <c r="G366" s="55"/>
      <c r="H366" s="7"/>
      <c r="I366" s="7"/>
      <c r="J366" s="32"/>
      <c r="K366" s="7"/>
      <c r="L366" s="34"/>
      <c r="M366" s="34"/>
      <c r="N366" s="34"/>
      <c r="O366" s="34"/>
      <c r="P366" s="34"/>
      <c r="Q366" s="34"/>
      <c r="R366" s="34"/>
      <c r="S366" s="35"/>
    </row>
    <row r="367" spans="2:19" ht="26.1" customHeight="1" outlineLevel="1" x14ac:dyDescent="0.25">
      <c r="B367" s="100"/>
      <c r="C367" s="4">
        <f t="shared" si="28"/>
        <v>43074</v>
      </c>
      <c r="D367" s="5" t="str">
        <f t="shared" si="27"/>
        <v>Di</v>
      </c>
      <c r="E367" s="6" t="str">
        <f t="shared" si="26"/>
        <v/>
      </c>
      <c r="F367" s="62" t="str">
        <f>IFERROR(VLOOKUP(C367,Einstellungen!$B$5:$C$120,2,FALSE),"")</f>
        <v/>
      </c>
      <c r="G367" s="55"/>
      <c r="H367" s="7"/>
      <c r="I367" s="7"/>
      <c r="J367" s="32"/>
      <c r="K367" s="7"/>
      <c r="L367" s="34"/>
      <c r="M367" s="34"/>
      <c r="N367" s="34"/>
      <c r="O367" s="34"/>
      <c r="P367" s="34"/>
      <c r="Q367" s="34"/>
      <c r="R367" s="34"/>
      <c r="S367" s="35"/>
    </row>
    <row r="368" spans="2:19" ht="26.1" customHeight="1" outlineLevel="1" x14ac:dyDescent="0.25">
      <c r="B368" s="100"/>
      <c r="C368" s="4">
        <f t="shared" si="28"/>
        <v>43075</v>
      </c>
      <c r="D368" s="5" t="str">
        <f t="shared" si="27"/>
        <v>Mi</v>
      </c>
      <c r="E368" s="6" t="str">
        <f t="shared" si="26"/>
        <v/>
      </c>
      <c r="F368" s="62" t="str">
        <f>IFERROR(VLOOKUP(C368,Einstellungen!$B$5:$C$120,2,FALSE),"")</f>
        <v/>
      </c>
      <c r="G368" s="55"/>
      <c r="H368" s="7"/>
      <c r="I368" s="7"/>
      <c r="J368" s="32"/>
      <c r="K368" s="7"/>
      <c r="L368" s="34"/>
      <c r="M368" s="34"/>
      <c r="N368" s="34"/>
      <c r="O368" s="34"/>
      <c r="P368" s="34"/>
      <c r="Q368" s="34"/>
      <c r="R368" s="34"/>
      <c r="S368" s="35"/>
    </row>
    <row r="369" spans="2:19" ht="26.1" customHeight="1" outlineLevel="1" x14ac:dyDescent="0.25">
      <c r="B369" s="100"/>
      <c r="C369" s="4">
        <f t="shared" si="28"/>
        <v>43076</v>
      </c>
      <c r="D369" s="5" t="str">
        <f t="shared" si="27"/>
        <v>Do</v>
      </c>
      <c r="E369" s="6" t="str">
        <f t="shared" si="26"/>
        <v/>
      </c>
      <c r="F369" s="62" t="str">
        <f>IFERROR(VLOOKUP(C369,Einstellungen!$B$5:$C$120,2,FALSE),"")</f>
        <v/>
      </c>
      <c r="G369" s="55"/>
      <c r="H369" s="7"/>
      <c r="I369" s="7"/>
      <c r="J369" s="32"/>
      <c r="K369" s="7"/>
      <c r="L369" s="34"/>
      <c r="M369" s="34"/>
      <c r="N369" s="34"/>
      <c r="O369" s="34"/>
      <c r="P369" s="34"/>
      <c r="Q369" s="34"/>
      <c r="R369" s="34"/>
      <c r="S369" s="35"/>
    </row>
    <row r="370" spans="2:19" ht="26.1" customHeight="1" outlineLevel="1" x14ac:dyDescent="0.25">
      <c r="B370" s="100"/>
      <c r="C370" s="4">
        <f t="shared" si="28"/>
        <v>43077</v>
      </c>
      <c r="D370" s="5" t="str">
        <f t="shared" si="27"/>
        <v>Fr</v>
      </c>
      <c r="E370" s="6" t="str">
        <f t="shared" si="26"/>
        <v/>
      </c>
      <c r="F370" s="62" t="str">
        <f>IFERROR(VLOOKUP(C370,Einstellungen!$B$5:$C$120,2,FALSE),"")</f>
        <v/>
      </c>
      <c r="G370" s="55"/>
      <c r="H370" s="7"/>
      <c r="I370" s="7"/>
      <c r="J370" s="32"/>
      <c r="K370" s="7"/>
      <c r="L370" s="34"/>
      <c r="M370" s="34"/>
      <c r="N370" s="34"/>
      <c r="O370" s="34"/>
      <c r="P370" s="34"/>
      <c r="Q370" s="34"/>
      <c r="R370" s="34"/>
      <c r="S370" s="35"/>
    </row>
    <row r="371" spans="2:19" ht="26.1" customHeight="1" outlineLevel="1" x14ac:dyDescent="0.25">
      <c r="B371" s="100"/>
      <c r="C371" s="4">
        <f t="shared" si="28"/>
        <v>43078</v>
      </c>
      <c r="D371" s="5" t="str">
        <f t="shared" si="27"/>
        <v>Sa</v>
      </c>
      <c r="E371" s="6" t="str">
        <f t="shared" si="26"/>
        <v/>
      </c>
      <c r="F371" s="62" t="str">
        <f>IFERROR(VLOOKUP(C371,Einstellungen!$B$5:$C$120,2,FALSE),"")</f>
        <v/>
      </c>
      <c r="G371" s="55"/>
      <c r="H371" s="7"/>
      <c r="I371" s="7"/>
      <c r="J371" s="32"/>
      <c r="K371" s="7"/>
      <c r="L371" s="34"/>
      <c r="M371" s="34"/>
      <c r="N371" s="34"/>
      <c r="O371" s="34"/>
      <c r="P371" s="34"/>
      <c r="Q371" s="34"/>
      <c r="R371" s="34"/>
      <c r="S371" s="35"/>
    </row>
    <row r="372" spans="2:19" ht="26.1" customHeight="1" outlineLevel="1" x14ac:dyDescent="0.25">
      <c r="B372" s="100"/>
      <c r="C372" s="4">
        <f t="shared" si="28"/>
        <v>43079</v>
      </c>
      <c r="D372" s="5" t="str">
        <f t="shared" si="27"/>
        <v>So</v>
      </c>
      <c r="E372" s="6" t="str">
        <f t="shared" si="26"/>
        <v/>
      </c>
      <c r="F372" s="62" t="str">
        <f>IFERROR(VLOOKUP(C372,Einstellungen!$B$5:$C$120,2,FALSE),"")</f>
        <v>2. Advent</v>
      </c>
      <c r="G372" s="55"/>
      <c r="H372" s="7"/>
      <c r="I372" s="7"/>
      <c r="J372" s="32"/>
      <c r="K372" s="7"/>
      <c r="L372" s="34"/>
      <c r="M372" s="34"/>
      <c r="N372" s="34"/>
      <c r="O372" s="34"/>
      <c r="P372" s="34"/>
      <c r="Q372" s="34"/>
      <c r="R372" s="34"/>
      <c r="S372" s="35"/>
    </row>
    <row r="373" spans="2:19" ht="26.1" customHeight="1" outlineLevel="1" x14ac:dyDescent="0.25">
      <c r="B373" s="100"/>
      <c r="C373" s="4">
        <f t="shared" si="28"/>
        <v>43080</v>
      </c>
      <c r="D373" s="5" t="str">
        <f t="shared" si="27"/>
        <v>Mo</v>
      </c>
      <c r="E373" s="6">
        <f t="shared" si="26"/>
        <v>50</v>
      </c>
      <c r="F373" s="62" t="str">
        <f>IFERROR(VLOOKUP(C373,Einstellungen!$B$5:$C$120,2,FALSE),"")</f>
        <v/>
      </c>
      <c r="G373" s="55"/>
      <c r="H373" s="7"/>
      <c r="I373" s="7"/>
      <c r="J373" s="32"/>
      <c r="K373" s="7"/>
      <c r="L373" s="34"/>
      <c r="M373" s="34"/>
      <c r="N373" s="34"/>
      <c r="O373" s="34"/>
      <c r="P373" s="34"/>
      <c r="Q373" s="34"/>
      <c r="R373" s="34"/>
      <c r="S373" s="35"/>
    </row>
    <row r="374" spans="2:19" ht="26.1" customHeight="1" outlineLevel="1" x14ac:dyDescent="0.25">
      <c r="B374" s="100"/>
      <c r="C374" s="4">
        <f t="shared" si="28"/>
        <v>43081</v>
      </c>
      <c r="D374" s="5" t="str">
        <f t="shared" si="27"/>
        <v>Di</v>
      </c>
      <c r="E374" s="6" t="str">
        <f t="shared" si="26"/>
        <v/>
      </c>
      <c r="F374" s="62" t="str">
        <f>IFERROR(VLOOKUP(C374,Einstellungen!$B$5:$C$120,2,FALSE),"")</f>
        <v/>
      </c>
      <c r="G374" s="55"/>
      <c r="H374" s="7"/>
      <c r="I374" s="7"/>
      <c r="J374" s="32"/>
      <c r="K374" s="7"/>
      <c r="L374" s="34"/>
      <c r="M374" s="34"/>
      <c r="N374" s="34"/>
      <c r="O374" s="34"/>
      <c r="P374" s="34"/>
      <c r="Q374" s="34"/>
      <c r="R374" s="34"/>
      <c r="S374" s="35"/>
    </row>
    <row r="375" spans="2:19" ht="26.1" customHeight="1" outlineLevel="1" x14ac:dyDescent="0.25">
      <c r="B375" s="100"/>
      <c r="C375" s="4">
        <f t="shared" si="28"/>
        <v>43082</v>
      </c>
      <c r="D375" s="5" t="str">
        <f t="shared" si="27"/>
        <v>Mi</v>
      </c>
      <c r="E375" s="6" t="str">
        <f t="shared" si="26"/>
        <v/>
      </c>
      <c r="F375" s="62" t="str">
        <f>IFERROR(VLOOKUP(C375,Einstellungen!$B$5:$C$120,2,FALSE),"")</f>
        <v/>
      </c>
      <c r="G375" s="55"/>
      <c r="H375" s="7"/>
      <c r="I375" s="7"/>
      <c r="J375" s="32"/>
      <c r="K375" s="7"/>
      <c r="L375" s="34"/>
      <c r="M375" s="34"/>
      <c r="N375" s="34"/>
      <c r="O375" s="34"/>
      <c r="P375" s="34"/>
      <c r="Q375" s="34"/>
      <c r="R375" s="34"/>
      <c r="S375" s="35"/>
    </row>
    <row r="376" spans="2:19" ht="26.1" customHeight="1" outlineLevel="1" x14ac:dyDescent="0.25">
      <c r="B376" s="100"/>
      <c r="C376" s="4">
        <f t="shared" si="28"/>
        <v>43083</v>
      </c>
      <c r="D376" s="5" t="str">
        <f t="shared" si="27"/>
        <v>Do</v>
      </c>
      <c r="E376" s="6" t="str">
        <f t="shared" si="26"/>
        <v/>
      </c>
      <c r="F376" s="62" t="str">
        <f>IFERROR(VLOOKUP(C376,Einstellungen!$B$5:$C$120,2,FALSE),"")</f>
        <v/>
      </c>
      <c r="G376" s="55"/>
      <c r="H376" s="7"/>
      <c r="I376" s="7"/>
      <c r="J376" s="32"/>
      <c r="K376" s="7"/>
      <c r="L376" s="34"/>
      <c r="M376" s="34"/>
      <c r="N376" s="34"/>
      <c r="O376" s="34"/>
      <c r="P376" s="34"/>
      <c r="Q376" s="34"/>
      <c r="R376" s="34"/>
      <c r="S376" s="35"/>
    </row>
    <row r="377" spans="2:19" ht="26.1" customHeight="1" outlineLevel="1" x14ac:dyDescent="0.25">
      <c r="B377" s="100"/>
      <c r="C377" s="4">
        <f t="shared" si="28"/>
        <v>43084</v>
      </c>
      <c r="D377" s="5" t="str">
        <f t="shared" si="27"/>
        <v>Fr</v>
      </c>
      <c r="E377" s="6" t="str">
        <f t="shared" si="26"/>
        <v/>
      </c>
      <c r="F377" s="62" t="str">
        <f>IFERROR(VLOOKUP(C377,Einstellungen!$B$5:$C$120,2,FALSE),"")</f>
        <v/>
      </c>
      <c r="G377" s="55"/>
      <c r="H377" s="7"/>
      <c r="I377" s="7"/>
      <c r="J377" s="32"/>
      <c r="K377" s="7"/>
      <c r="L377" s="34"/>
      <c r="M377" s="34"/>
      <c r="N377" s="34"/>
      <c r="O377" s="34"/>
      <c r="P377" s="34"/>
      <c r="Q377" s="34"/>
      <c r="R377" s="34"/>
      <c r="S377" s="35"/>
    </row>
    <row r="378" spans="2:19" ht="26.1" customHeight="1" outlineLevel="1" x14ac:dyDescent="0.25">
      <c r="B378" s="100"/>
      <c r="C378" s="4">
        <f t="shared" si="28"/>
        <v>43085</v>
      </c>
      <c r="D378" s="5" t="str">
        <f t="shared" si="27"/>
        <v>Sa</v>
      </c>
      <c r="E378" s="6" t="str">
        <f t="shared" si="26"/>
        <v/>
      </c>
      <c r="F378" s="62" t="str">
        <f>IFERROR(VLOOKUP(C378,Einstellungen!$B$5:$C$120,2,FALSE),"")</f>
        <v/>
      </c>
      <c r="G378" s="55"/>
      <c r="H378" s="7"/>
      <c r="I378" s="7"/>
      <c r="J378" s="32"/>
      <c r="K378" s="7"/>
      <c r="L378" s="34"/>
      <c r="M378" s="34"/>
      <c r="N378" s="34"/>
      <c r="O378" s="34"/>
      <c r="P378" s="34"/>
      <c r="Q378" s="34"/>
      <c r="R378" s="34"/>
      <c r="S378" s="35"/>
    </row>
    <row r="379" spans="2:19" ht="26.1" customHeight="1" outlineLevel="1" x14ac:dyDescent="0.25">
      <c r="B379" s="100"/>
      <c r="C379" s="4">
        <f t="shared" si="28"/>
        <v>43086</v>
      </c>
      <c r="D379" s="5" t="str">
        <f t="shared" si="27"/>
        <v>So</v>
      </c>
      <c r="E379" s="6" t="str">
        <f t="shared" si="26"/>
        <v/>
      </c>
      <c r="F379" s="62" t="str">
        <f>IFERROR(VLOOKUP(C379,Einstellungen!$B$5:$C$120,2,FALSE),"")</f>
        <v>3. Advent</v>
      </c>
      <c r="G379" s="55"/>
      <c r="H379" s="7"/>
      <c r="I379" s="7"/>
      <c r="J379" s="32"/>
      <c r="K379" s="7"/>
      <c r="L379" s="34"/>
      <c r="M379" s="34"/>
      <c r="N379" s="34"/>
      <c r="O379" s="34"/>
      <c r="P379" s="34"/>
      <c r="Q379" s="34"/>
      <c r="R379" s="34"/>
      <c r="S379" s="35"/>
    </row>
    <row r="380" spans="2:19" ht="26.1" customHeight="1" outlineLevel="1" x14ac:dyDescent="0.25">
      <c r="B380" s="100"/>
      <c r="C380" s="4">
        <f t="shared" si="28"/>
        <v>43087</v>
      </c>
      <c r="D380" s="5" t="str">
        <f t="shared" si="27"/>
        <v>Mo</v>
      </c>
      <c r="E380" s="6">
        <f t="shared" si="26"/>
        <v>51</v>
      </c>
      <c r="F380" s="62" t="str">
        <f>IFERROR(VLOOKUP(C380,Einstellungen!$B$5:$C$120,2,FALSE),"")</f>
        <v/>
      </c>
      <c r="G380" s="55"/>
      <c r="H380" s="7"/>
      <c r="I380" s="7"/>
      <c r="J380" s="32"/>
      <c r="K380" s="7"/>
      <c r="L380" s="34"/>
      <c r="M380" s="34"/>
      <c r="N380" s="34"/>
      <c r="O380" s="34"/>
      <c r="P380" s="34"/>
      <c r="Q380" s="34"/>
      <c r="R380" s="34"/>
      <c r="S380" s="35"/>
    </row>
    <row r="381" spans="2:19" ht="26.1" customHeight="1" outlineLevel="1" x14ac:dyDescent="0.25">
      <c r="B381" s="100"/>
      <c r="C381" s="4">
        <f t="shared" si="28"/>
        <v>43088</v>
      </c>
      <c r="D381" s="5" t="str">
        <f t="shared" si="27"/>
        <v>Di</v>
      </c>
      <c r="E381" s="6" t="str">
        <f t="shared" si="26"/>
        <v/>
      </c>
      <c r="F381" s="62" t="str">
        <f>IFERROR(VLOOKUP(C381,Einstellungen!$B$5:$C$120,2,FALSE),"")</f>
        <v/>
      </c>
      <c r="G381" s="55"/>
      <c r="H381" s="7"/>
      <c r="I381" s="7"/>
      <c r="J381" s="32"/>
      <c r="K381" s="7"/>
      <c r="L381" s="34"/>
      <c r="M381" s="34"/>
      <c r="N381" s="34"/>
      <c r="O381" s="34"/>
      <c r="P381" s="34"/>
      <c r="Q381" s="34"/>
      <c r="R381" s="34"/>
      <c r="S381" s="35"/>
    </row>
    <row r="382" spans="2:19" ht="26.1" customHeight="1" outlineLevel="1" x14ac:dyDescent="0.25">
      <c r="B382" s="100"/>
      <c r="C382" s="4">
        <f t="shared" si="28"/>
        <v>43089</v>
      </c>
      <c r="D382" s="5" t="str">
        <f t="shared" si="27"/>
        <v>Mi</v>
      </c>
      <c r="E382" s="6" t="str">
        <f t="shared" si="26"/>
        <v/>
      </c>
      <c r="F382" s="62" t="str">
        <f>IFERROR(VLOOKUP(C382,Einstellungen!$B$5:$C$120,2,FALSE),"")</f>
        <v/>
      </c>
      <c r="G382" s="55"/>
      <c r="H382" s="7"/>
      <c r="I382" s="7"/>
      <c r="J382" s="32"/>
      <c r="K382" s="7"/>
      <c r="L382" s="34"/>
      <c r="M382" s="34"/>
      <c r="N382" s="34"/>
      <c r="O382" s="34"/>
      <c r="P382" s="34"/>
      <c r="Q382" s="34"/>
      <c r="R382" s="34"/>
      <c r="S382" s="35"/>
    </row>
    <row r="383" spans="2:19" ht="26.1" customHeight="1" outlineLevel="1" x14ac:dyDescent="0.25">
      <c r="B383" s="100"/>
      <c r="C383" s="4">
        <f t="shared" si="28"/>
        <v>43090</v>
      </c>
      <c r="D383" s="5" t="str">
        <f t="shared" si="27"/>
        <v>Do</v>
      </c>
      <c r="E383" s="6" t="str">
        <f t="shared" si="26"/>
        <v/>
      </c>
      <c r="F383" s="62" t="str">
        <f>IFERROR(VLOOKUP(C383,Einstellungen!$B$5:$C$120,2,FALSE),"")</f>
        <v/>
      </c>
      <c r="G383" s="55"/>
      <c r="H383" s="7"/>
      <c r="I383" s="7"/>
      <c r="J383" s="32"/>
      <c r="K383" s="7"/>
      <c r="L383" s="34"/>
      <c r="M383" s="34"/>
      <c r="N383" s="34"/>
      <c r="O383" s="34"/>
      <c r="P383" s="34"/>
      <c r="Q383" s="34"/>
      <c r="R383" s="34"/>
      <c r="S383" s="35"/>
    </row>
    <row r="384" spans="2:19" ht="26.1" customHeight="1" outlineLevel="1" x14ac:dyDescent="0.25">
      <c r="B384" s="100"/>
      <c r="C384" s="4">
        <f t="shared" si="28"/>
        <v>43091</v>
      </c>
      <c r="D384" s="5" t="str">
        <f t="shared" si="27"/>
        <v>Fr</v>
      </c>
      <c r="E384" s="6" t="str">
        <f t="shared" si="26"/>
        <v/>
      </c>
      <c r="F384" s="62" t="str">
        <f>IFERROR(VLOOKUP(C384,Einstellungen!$B$5:$C$120,2,FALSE),"")</f>
        <v/>
      </c>
      <c r="G384" s="55"/>
      <c r="H384" s="7"/>
      <c r="I384" s="7"/>
      <c r="J384" s="32"/>
      <c r="K384" s="7"/>
      <c r="L384" s="34"/>
      <c r="M384" s="34"/>
      <c r="N384" s="34"/>
      <c r="O384" s="34"/>
      <c r="P384" s="34"/>
      <c r="Q384" s="34"/>
      <c r="R384" s="34"/>
      <c r="S384" s="35"/>
    </row>
    <row r="385" spans="2:19" ht="26.1" customHeight="1" outlineLevel="1" x14ac:dyDescent="0.25">
      <c r="B385" s="100"/>
      <c r="C385" s="4">
        <f t="shared" si="28"/>
        <v>43092</v>
      </c>
      <c r="D385" s="5" t="str">
        <f t="shared" si="27"/>
        <v>Sa</v>
      </c>
      <c r="E385" s="6" t="str">
        <f t="shared" si="26"/>
        <v/>
      </c>
      <c r="F385" s="62" t="str">
        <f>IFERROR(VLOOKUP(C385,Einstellungen!$B$5:$C$120,2,FALSE),"")</f>
        <v/>
      </c>
      <c r="G385" s="55"/>
      <c r="H385" s="7"/>
      <c r="I385" s="7"/>
      <c r="J385" s="32"/>
      <c r="K385" s="7"/>
      <c r="L385" s="34"/>
      <c r="M385" s="34"/>
      <c r="N385" s="34"/>
      <c r="O385" s="34"/>
      <c r="P385" s="34"/>
      <c r="Q385" s="34"/>
      <c r="R385" s="34"/>
      <c r="S385" s="35"/>
    </row>
    <row r="386" spans="2:19" ht="26.1" customHeight="1" outlineLevel="1" x14ac:dyDescent="0.25">
      <c r="B386" s="100"/>
      <c r="C386" s="4">
        <f t="shared" si="28"/>
        <v>43093</v>
      </c>
      <c r="D386" s="5" t="str">
        <f t="shared" si="27"/>
        <v>So</v>
      </c>
      <c r="E386" s="6" t="str">
        <f t="shared" si="26"/>
        <v/>
      </c>
      <c r="F386" s="62" t="str">
        <f>IFERROR(VLOOKUP(C386,Einstellungen!$B$5:$C$120,2,FALSE),"")</f>
        <v>4. Advent</v>
      </c>
      <c r="G386" s="55"/>
      <c r="H386" s="7"/>
      <c r="I386" s="7"/>
      <c r="J386" s="32"/>
      <c r="K386" s="7"/>
      <c r="L386" s="34"/>
      <c r="M386" s="34"/>
      <c r="N386" s="34"/>
      <c r="O386" s="34"/>
      <c r="P386" s="34"/>
      <c r="Q386" s="34"/>
      <c r="R386" s="34"/>
      <c r="S386" s="35"/>
    </row>
    <row r="387" spans="2:19" ht="26.1" customHeight="1" outlineLevel="1" x14ac:dyDescent="0.25">
      <c r="B387" s="100"/>
      <c r="C387" s="4">
        <f t="shared" si="28"/>
        <v>43094</v>
      </c>
      <c r="D387" s="5" t="str">
        <f t="shared" si="27"/>
        <v>Mo</v>
      </c>
      <c r="E387" s="6">
        <f t="shared" si="26"/>
        <v>52</v>
      </c>
      <c r="F387" s="62" t="str">
        <f>IFERROR(VLOOKUP(C387,Einstellungen!$B$5:$C$120,2,FALSE),"")</f>
        <v>1. Weihnachtstag</v>
      </c>
      <c r="G387" s="55"/>
      <c r="H387" s="7"/>
      <c r="I387" s="7"/>
      <c r="J387" s="32"/>
      <c r="K387" s="7"/>
      <c r="L387" s="34"/>
      <c r="M387" s="34"/>
      <c r="N387" s="34"/>
      <c r="O387" s="34"/>
      <c r="P387" s="34"/>
      <c r="Q387" s="34"/>
      <c r="R387" s="34"/>
      <c r="S387" s="35"/>
    </row>
    <row r="388" spans="2:19" ht="26.1" customHeight="1" outlineLevel="1" x14ac:dyDescent="0.25">
      <c r="B388" s="100"/>
      <c r="C388" s="4">
        <f t="shared" si="28"/>
        <v>43095</v>
      </c>
      <c r="D388" s="5" t="str">
        <f t="shared" si="27"/>
        <v>Di</v>
      </c>
      <c r="E388" s="6" t="str">
        <f t="shared" si="26"/>
        <v/>
      </c>
      <c r="F388" s="62" t="str">
        <f>IFERROR(VLOOKUP(C388,Einstellungen!$B$5:$C$120,2,FALSE),"")</f>
        <v>2. Weihnachtstag</v>
      </c>
      <c r="G388" s="55"/>
      <c r="H388" s="7"/>
      <c r="I388" s="7"/>
      <c r="J388" s="32"/>
      <c r="K388" s="7"/>
      <c r="L388" s="34"/>
      <c r="M388" s="34"/>
      <c r="N388" s="34"/>
      <c r="O388" s="34"/>
      <c r="P388" s="34"/>
      <c r="Q388" s="34"/>
      <c r="R388" s="34"/>
      <c r="S388" s="35"/>
    </row>
    <row r="389" spans="2:19" ht="26.1" customHeight="1" outlineLevel="1" x14ac:dyDescent="0.25">
      <c r="B389" s="100"/>
      <c r="C389" s="4">
        <f t="shared" si="28"/>
        <v>43096</v>
      </c>
      <c r="D389" s="5" t="str">
        <f t="shared" si="27"/>
        <v>Mi</v>
      </c>
      <c r="E389" s="6" t="str">
        <f t="shared" si="26"/>
        <v/>
      </c>
      <c r="F389" s="62" t="str">
        <f>IFERROR(VLOOKUP(C389,Einstellungen!$B$5:$C$120,2,FALSE),"")</f>
        <v/>
      </c>
      <c r="G389" s="55"/>
      <c r="H389" s="7"/>
      <c r="I389" s="7"/>
      <c r="J389" s="32"/>
      <c r="K389" s="7"/>
      <c r="L389" s="34"/>
      <c r="M389" s="34"/>
      <c r="N389" s="34"/>
      <c r="O389" s="34"/>
      <c r="P389" s="34"/>
      <c r="Q389" s="34"/>
      <c r="R389" s="34"/>
      <c r="S389" s="35"/>
    </row>
    <row r="390" spans="2:19" ht="26.1" customHeight="1" outlineLevel="1" x14ac:dyDescent="0.25">
      <c r="B390" s="100"/>
      <c r="C390" s="4">
        <f t="shared" si="28"/>
        <v>43097</v>
      </c>
      <c r="D390" s="5" t="str">
        <f t="shared" si="27"/>
        <v>Do</v>
      </c>
      <c r="E390" s="6" t="str">
        <f t="shared" si="26"/>
        <v/>
      </c>
      <c r="F390" s="62" t="str">
        <f>IFERROR(VLOOKUP(C390,Einstellungen!$B$5:$C$120,2,FALSE),"")</f>
        <v/>
      </c>
      <c r="G390" s="55"/>
      <c r="H390" s="7"/>
      <c r="I390" s="7"/>
      <c r="J390" s="32"/>
      <c r="K390" s="7"/>
      <c r="L390" s="34"/>
      <c r="M390" s="34"/>
      <c r="N390" s="34"/>
      <c r="O390" s="34"/>
      <c r="P390" s="34"/>
      <c r="Q390" s="34"/>
      <c r="R390" s="34"/>
      <c r="S390" s="35"/>
    </row>
    <row r="391" spans="2:19" ht="26.1" customHeight="1" outlineLevel="1" x14ac:dyDescent="0.25">
      <c r="B391" s="100"/>
      <c r="C391" s="4">
        <f t="shared" si="28"/>
        <v>43098</v>
      </c>
      <c r="D391" s="5" t="str">
        <f t="shared" si="27"/>
        <v>Fr</v>
      </c>
      <c r="E391" s="6" t="str">
        <f t="shared" si="26"/>
        <v/>
      </c>
      <c r="F391" s="62" t="str">
        <f>IFERROR(VLOOKUP(C391,Einstellungen!$B$5:$C$120,2,FALSE),"")</f>
        <v/>
      </c>
      <c r="G391" s="55"/>
      <c r="H391" s="7"/>
      <c r="I391" s="7"/>
      <c r="J391" s="32"/>
      <c r="K391" s="7"/>
      <c r="L391" s="34"/>
      <c r="M391" s="34"/>
      <c r="N391" s="34"/>
      <c r="O391" s="34"/>
      <c r="P391" s="34"/>
      <c r="Q391" s="34"/>
      <c r="R391" s="34"/>
      <c r="S391" s="35"/>
    </row>
    <row r="392" spans="2:19" ht="26.1" customHeight="1" outlineLevel="1" x14ac:dyDescent="0.25">
      <c r="B392" s="100"/>
      <c r="C392" s="4">
        <f t="shared" si="28"/>
        <v>43099</v>
      </c>
      <c r="D392" s="5" t="str">
        <f t="shared" si="27"/>
        <v>Sa</v>
      </c>
      <c r="E392" s="6" t="str">
        <f t="shared" si="26"/>
        <v/>
      </c>
      <c r="F392" s="62" t="str">
        <f>IFERROR(VLOOKUP(C392,Einstellungen!$B$5:$C$120,2,FALSE),"")</f>
        <v/>
      </c>
      <c r="G392" s="55"/>
      <c r="H392" s="7"/>
      <c r="I392" s="7"/>
      <c r="J392" s="32"/>
      <c r="K392" s="7"/>
      <c r="L392" s="34"/>
      <c r="M392" s="34"/>
      <c r="N392" s="34"/>
      <c r="O392" s="34"/>
      <c r="P392" s="34"/>
      <c r="Q392" s="34"/>
      <c r="R392" s="34"/>
      <c r="S392" s="35"/>
    </row>
    <row r="393" spans="2:19" ht="26.1" customHeight="1" outlineLevel="1" thickBot="1" x14ac:dyDescent="0.3">
      <c r="B393" s="100"/>
      <c r="C393" s="4">
        <f t="shared" si="28"/>
        <v>43100</v>
      </c>
      <c r="D393" s="5" t="str">
        <f t="shared" si="27"/>
        <v>So</v>
      </c>
      <c r="E393" s="6" t="str">
        <f t="shared" si="26"/>
        <v/>
      </c>
      <c r="F393" s="62" t="str">
        <f>IFERROR(VLOOKUP(C393,Einstellungen!$B$5:$C$120,2,FALSE),"")</f>
        <v>Silvester</v>
      </c>
      <c r="G393" s="55"/>
      <c r="H393" s="7"/>
      <c r="I393" s="7"/>
      <c r="J393" s="32"/>
      <c r="K393" s="7"/>
      <c r="L393" s="34"/>
      <c r="M393" s="34"/>
      <c r="N393" s="34"/>
      <c r="O393" s="34"/>
      <c r="P393" s="34"/>
      <c r="Q393" s="34"/>
      <c r="R393" s="34"/>
      <c r="S393" s="35"/>
    </row>
    <row r="394" spans="2:19" ht="26.1" customHeight="1" x14ac:dyDescent="0.25">
      <c r="B394" s="101" t="s">
        <v>34</v>
      </c>
      <c r="C394" s="102"/>
      <c r="D394" s="102"/>
      <c r="E394" s="102"/>
      <c r="F394" s="21"/>
      <c r="G394" s="59"/>
      <c r="H394" s="22"/>
      <c r="I394" s="22"/>
      <c r="J394" s="22"/>
      <c r="K394" s="22"/>
      <c r="L394" s="26">
        <f>SUM(L363:L393)</f>
        <v>0</v>
      </c>
      <c r="M394" s="26">
        <f t="shared" ref="M394:R394" si="30">SUM(M363:M393)</f>
        <v>0</v>
      </c>
      <c r="N394" s="26">
        <f t="shared" si="30"/>
        <v>0</v>
      </c>
      <c r="O394" s="26">
        <f t="shared" si="30"/>
        <v>0</v>
      </c>
      <c r="P394" s="26">
        <f t="shared" si="30"/>
        <v>0</v>
      </c>
      <c r="Q394" s="26">
        <f t="shared" si="30"/>
        <v>0</v>
      </c>
      <c r="R394" s="26">
        <f t="shared" si="30"/>
        <v>0</v>
      </c>
      <c r="S394" s="27">
        <f>SUM(S363:S393)</f>
        <v>0</v>
      </c>
    </row>
    <row r="395" spans="2:19" ht="26.1" customHeight="1" thickBot="1" x14ac:dyDescent="0.3">
      <c r="B395" s="103"/>
      <c r="C395" s="104"/>
      <c r="D395" s="104"/>
      <c r="E395" s="104"/>
      <c r="F395" s="23"/>
      <c r="G395" s="60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5"/>
    </row>
    <row r="396" spans="2:19" ht="26.1" customHeight="1" thickTop="1" x14ac:dyDescent="0.25">
      <c r="B396" s="64"/>
      <c r="C396" s="64"/>
      <c r="D396" s="64"/>
      <c r="E396" s="64"/>
      <c r="F396" s="65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5"/>
    </row>
    <row r="397" spans="2:19" ht="26.1" customHeight="1" thickBot="1" x14ac:dyDescent="0.3">
      <c r="B397" s="1"/>
      <c r="C397" s="3"/>
    </row>
    <row r="398" spans="2:19" ht="26.1" customHeight="1" thickTop="1" x14ac:dyDescent="0.25">
      <c r="B398" s="1"/>
      <c r="C398" s="3"/>
      <c r="L398" s="74" t="str">
        <f>L4</f>
        <v>Blog</v>
      </c>
      <c r="M398" s="75" t="str">
        <f t="shared" ref="M398:S398" si="31">M4</f>
        <v>Newsletter</v>
      </c>
      <c r="N398" s="75" t="str">
        <f t="shared" si="31"/>
        <v>Xing</v>
      </c>
      <c r="O398" s="75" t="str">
        <f t="shared" si="31"/>
        <v>LinkedIn</v>
      </c>
      <c r="P398" s="75" t="str">
        <f t="shared" si="31"/>
        <v>Facebook</v>
      </c>
      <c r="Q398" s="75" t="str">
        <f t="shared" si="31"/>
        <v>Twitter</v>
      </c>
      <c r="R398" s="75" t="str">
        <f t="shared" si="31"/>
        <v>Google+</v>
      </c>
      <c r="S398" s="76" t="str">
        <f t="shared" si="31"/>
        <v>YouTube</v>
      </c>
    </row>
    <row r="399" spans="2:19" ht="6" customHeight="1" x14ac:dyDescent="0.25">
      <c r="B399" s="79"/>
      <c r="C399" s="67"/>
      <c r="D399" s="67"/>
      <c r="E399" s="67"/>
      <c r="F399" s="67"/>
      <c r="G399" s="67"/>
      <c r="H399" s="67"/>
      <c r="I399" s="67"/>
      <c r="J399" s="67"/>
      <c r="K399" s="67"/>
      <c r="L399" s="68"/>
      <c r="M399" s="69"/>
      <c r="N399" s="69"/>
      <c r="O399" s="69"/>
      <c r="P399" s="69"/>
      <c r="Q399" s="69"/>
      <c r="R399" s="72"/>
      <c r="S399" s="73"/>
    </row>
    <row r="400" spans="2:19" ht="54" customHeight="1" thickBot="1" x14ac:dyDescent="0.3">
      <c r="B400" s="105" t="str">
        <f>"Auswertung "&amp; Kalenderjahr</f>
        <v>Auswertung 2017</v>
      </c>
      <c r="C400" s="106"/>
      <c r="D400" s="106"/>
      <c r="E400" s="106"/>
      <c r="F400" s="106"/>
      <c r="G400" s="77"/>
      <c r="H400" s="78"/>
      <c r="I400" s="78"/>
      <c r="J400" s="78"/>
      <c r="K400" s="78"/>
      <c r="L400" s="70">
        <f>SUM(L37+L68+L101+L133+L166+L198+L231+L264+L296+L329+L361+L394)</f>
        <v>4</v>
      </c>
      <c r="M400" s="70">
        <f t="shared" ref="M400:S400" si="32">SUM(M37+M68+M101+M133+M166+M198+M231+M264+M296+M329+M361+M394)</f>
        <v>1</v>
      </c>
      <c r="N400" s="70">
        <f t="shared" si="32"/>
        <v>2</v>
      </c>
      <c r="O400" s="70">
        <f t="shared" si="32"/>
        <v>2</v>
      </c>
      <c r="P400" s="70">
        <f t="shared" si="32"/>
        <v>2</v>
      </c>
      <c r="Q400" s="70">
        <f t="shared" si="32"/>
        <v>2</v>
      </c>
      <c r="R400" s="70">
        <f t="shared" si="32"/>
        <v>2</v>
      </c>
      <c r="S400" s="71">
        <f t="shared" si="32"/>
        <v>1</v>
      </c>
    </row>
    <row r="401" spans="2:3" ht="26.1" customHeight="1" thickTop="1" x14ac:dyDescent="0.25">
      <c r="B401" s="1"/>
      <c r="C401" s="3"/>
    </row>
    <row r="402" spans="2:3" ht="26.1" customHeight="1" x14ac:dyDescent="0.25">
      <c r="B402" s="1"/>
      <c r="C402" s="3"/>
    </row>
    <row r="403" spans="2:3" ht="26.1" customHeight="1" x14ac:dyDescent="0.25">
      <c r="B403" s="1"/>
      <c r="C403" s="3"/>
    </row>
    <row r="404" spans="2:3" ht="26.1" customHeight="1" x14ac:dyDescent="0.25">
      <c r="B404" s="1"/>
      <c r="C404" s="3"/>
    </row>
    <row r="405" spans="2:3" ht="26.1" customHeight="1" x14ac:dyDescent="0.25">
      <c r="B405" s="1"/>
      <c r="C405" s="3"/>
    </row>
    <row r="406" spans="2:3" ht="26.1" customHeight="1" x14ac:dyDescent="0.25">
      <c r="B406" s="1"/>
      <c r="C406" s="3"/>
    </row>
    <row r="407" spans="2:3" ht="26.1" customHeight="1" x14ac:dyDescent="0.25">
      <c r="B407" s="1"/>
      <c r="C407" s="3"/>
    </row>
    <row r="408" spans="2:3" x14ac:dyDescent="0.25">
      <c r="B408" s="1"/>
      <c r="C408" s="3"/>
    </row>
    <row r="409" spans="2:3" x14ac:dyDescent="0.25">
      <c r="B409" s="1"/>
      <c r="C409" s="3"/>
    </row>
    <row r="410" spans="2:3" x14ac:dyDescent="0.25">
      <c r="B410" s="1"/>
      <c r="C410" s="3"/>
    </row>
    <row r="411" spans="2:3" x14ac:dyDescent="0.25">
      <c r="B411" s="1"/>
      <c r="C411" s="3"/>
    </row>
    <row r="412" spans="2:3" x14ac:dyDescent="0.25">
      <c r="B412" s="1"/>
      <c r="C412" s="3"/>
    </row>
    <row r="413" spans="2:3" x14ac:dyDescent="0.25">
      <c r="B413" s="1"/>
      <c r="C413" s="3"/>
    </row>
    <row r="414" spans="2:3" x14ac:dyDescent="0.25">
      <c r="B414" s="1"/>
      <c r="C414" s="3"/>
    </row>
    <row r="415" spans="2:3" x14ac:dyDescent="0.25">
      <c r="B415" s="1"/>
      <c r="C415" s="3"/>
    </row>
    <row r="416" spans="2:3" x14ac:dyDescent="0.25">
      <c r="B416" s="1"/>
      <c r="C416" s="3"/>
    </row>
    <row r="417" spans="2:3" x14ac:dyDescent="0.25">
      <c r="B417" s="1"/>
      <c r="C417" s="3"/>
    </row>
    <row r="418" spans="2:3" x14ac:dyDescent="0.25">
      <c r="B418" s="1"/>
      <c r="C418" s="3"/>
    </row>
    <row r="419" spans="2:3" x14ac:dyDescent="0.25">
      <c r="B419" s="1"/>
      <c r="C419" s="3"/>
    </row>
    <row r="420" spans="2:3" x14ac:dyDescent="0.25">
      <c r="B420" s="1"/>
      <c r="C420" s="3"/>
    </row>
    <row r="421" spans="2:3" x14ac:dyDescent="0.25">
      <c r="B421" s="1"/>
      <c r="C421" s="3"/>
    </row>
    <row r="422" spans="2:3" x14ac:dyDescent="0.25">
      <c r="B422" s="1"/>
      <c r="C422" s="3"/>
    </row>
    <row r="423" spans="2:3" x14ac:dyDescent="0.25">
      <c r="B423" s="1"/>
      <c r="C423" s="3"/>
    </row>
    <row r="424" spans="2:3" x14ac:dyDescent="0.25">
      <c r="B424" s="1"/>
      <c r="C424" s="3"/>
    </row>
    <row r="425" spans="2:3" x14ac:dyDescent="0.25">
      <c r="B425" s="1"/>
      <c r="C425" s="3"/>
    </row>
    <row r="426" spans="2:3" x14ac:dyDescent="0.25">
      <c r="B426" s="1"/>
      <c r="C426" s="3"/>
    </row>
    <row r="427" spans="2:3" x14ac:dyDescent="0.25">
      <c r="C427" s="3"/>
    </row>
    <row r="428" spans="2:3" x14ac:dyDescent="0.25">
      <c r="C428" s="3"/>
    </row>
    <row r="429" spans="2:3" x14ac:dyDescent="0.25">
      <c r="C429" s="3"/>
    </row>
    <row r="430" spans="2:3" x14ac:dyDescent="0.25">
      <c r="C430" s="3"/>
    </row>
    <row r="431" spans="2:3" x14ac:dyDescent="0.25">
      <c r="C431" s="3"/>
    </row>
    <row r="432" spans="2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</sheetData>
  <mergeCells count="28">
    <mergeCell ref="B400:F400"/>
    <mergeCell ref="L3:S3"/>
    <mergeCell ref="B6:B36"/>
    <mergeCell ref="B37:E38"/>
    <mergeCell ref="B70:B100"/>
    <mergeCell ref="B101:E102"/>
    <mergeCell ref="B103:B132"/>
    <mergeCell ref="B331:B360"/>
    <mergeCell ref="B361:E362"/>
    <mergeCell ref="B363:B393"/>
    <mergeCell ref="B394:E395"/>
    <mergeCell ref="B39:B67"/>
    <mergeCell ref="B68:E69"/>
    <mergeCell ref="B133:E134"/>
    <mergeCell ref="B135:B165"/>
    <mergeCell ref="B166:E167"/>
    <mergeCell ref="G1:J1"/>
    <mergeCell ref="C2:F2"/>
    <mergeCell ref="B296:E297"/>
    <mergeCell ref="B298:B328"/>
    <mergeCell ref="B329:E330"/>
    <mergeCell ref="B168:B197"/>
    <mergeCell ref="B198:E199"/>
    <mergeCell ref="B200:B230"/>
    <mergeCell ref="B231:E232"/>
    <mergeCell ref="B233:B263"/>
    <mergeCell ref="B264:E265"/>
    <mergeCell ref="B266:B295"/>
  </mergeCells>
  <conditionalFormatting sqref="F395:S396 F394:K394 F6:S393">
    <cfRule type="expression" dxfId="62" priority="167">
      <formula>AND($D6="Sa")</formula>
    </cfRule>
    <cfRule type="expression" dxfId="61" priority="169">
      <formula>AND($D6="So")</formula>
    </cfRule>
  </conditionalFormatting>
  <conditionalFormatting sqref="C6:D6">
    <cfRule type="expression" dxfId="60" priority="170">
      <formula>AND($D6="Sa")</formula>
    </cfRule>
    <cfRule type="expression" dxfId="59" priority="171">
      <formula>AND($D6="So")</formula>
    </cfRule>
  </conditionalFormatting>
  <conditionalFormatting sqref="E6">
    <cfRule type="expression" dxfId="58" priority="114">
      <formula>AND($D6="Sa")</formula>
    </cfRule>
    <cfRule type="expression" dxfId="57" priority="115">
      <formula>AND($D6="So")</formula>
    </cfRule>
  </conditionalFormatting>
  <conditionalFormatting sqref="F395:S396 F394:K394 F68:S69 F37:S38 F101:S102 F133:S134 F166:S167 F198:S199 F231:S232 F264:S265 F296:S297 F329:S330 F361:S362 C6:S36 C39:S67 C70:S100 C103:S132 C135:S165 C168:S197 C200:S230 C233:S263 C266:S295 C298:S328 C331:S360 C363:S393">
    <cfRule type="expression" dxfId="56" priority="69">
      <formula>AND($C6=TODAY())</formula>
    </cfRule>
  </conditionalFormatting>
  <conditionalFormatting sqref="C7:D36 C70:D100 C39:D67 C103:D132 C135:D165 C168:D197 C200:D230 C233:D263 C266:D295 C298:D328 C331:D360 C363:D393">
    <cfRule type="expression" dxfId="55" priority="67">
      <formula>AND($D7="Sa")</formula>
    </cfRule>
    <cfRule type="expression" dxfId="54" priority="68">
      <formula>AND($D7="So")</formula>
    </cfRule>
  </conditionalFormatting>
  <conditionalFormatting sqref="E7:E36 E70:E100 E39:E67 E103:E132 E135:E165 E168:E197 E200:E230 E233:E263 E266:E295 E298:E328 E331:E360 E363:E393">
    <cfRule type="expression" dxfId="53" priority="65">
      <formula>AND($D7="Sa")</formula>
    </cfRule>
    <cfRule type="expression" dxfId="52" priority="66">
      <formula>AND($D7="So")</formula>
    </cfRule>
  </conditionalFormatting>
  <conditionalFormatting sqref="S394">
    <cfRule type="expression" dxfId="51" priority="51">
      <formula>AND($C394=TODAY())</formula>
    </cfRule>
  </conditionalFormatting>
  <conditionalFormatting sqref="L394:R394">
    <cfRule type="expression" dxfId="50" priority="55">
      <formula>AND($D394="Sa")</formula>
    </cfRule>
    <cfRule type="expression" dxfId="49" priority="56">
      <formula>AND($D394="So")</formula>
    </cfRule>
  </conditionalFormatting>
  <conditionalFormatting sqref="L394:R394">
    <cfRule type="expression" dxfId="48" priority="54">
      <formula>AND($C394=TODAY())</formula>
    </cfRule>
  </conditionalFormatting>
  <conditionalFormatting sqref="S394">
    <cfRule type="expression" dxfId="47" priority="52">
      <formula>AND($D394="Sa")</formula>
    </cfRule>
    <cfRule type="expression" dxfId="46" priority="53">
      <formula>AND($D394="So")</formula>
    </cfRule>
  </conditionalFormatting>
  <conditionalFormatting sqref="J11">
    <cfRule type="expression" dxfId="45" priority="44">
      <formula>AND($J11="erledigt")</formula>
    </cfRule>
    <cfRule type="expression" dxfId="44" priority="45">
      <formula>AND($J11="in Arbeit")</formula>
    </cfRule>
    <cfRule type="expression" dxfId="43" priority="46">
      <formula>AND($J11="offen")</formula>
    </cfRule>
  </conditionalFormatting>
  <conditionalFormatting sqref="J6:J10">
    <cfRule type="expression" dxfId="42" priority="41">
      <formula>AND($J6="erledigt")</formula>
    </cfRule>
    <cfRule type="expression" dxfId="41" priority="42">
      <formula>AND($J6="in Arbeit")</formula>
    </cfRule>
    <cfRule type="expression" dxfId="40" priority="43">
      <formula>AND($J6="offen")</formula>
    </cfRule>
  </conditionalFormatting>
  <conditionalFormatting sqref="J12:J36">
    <cfRule type="expression" dxfId="39" priority="38">
      <formula>AND($J12="erledigt")</formula>
    </cfRule>
    <cfRule type="expression" dxfId="38" priority="39">
      <formula>AND($J12="in Arbeit")</formula>
    </cfRule>
    <cfRule type="expression" dxfId="37" priority="40">
      <formula>AND($J12="offen")</formula>
    </cfRule>
  </conditionalFormatting>
  <conditionalFormatting sqref="J39:J67">
    <cfRule type="expression" dxfId="36" priority="35">
      <formula>AND($J39="erledigt")</formula>
    </cfRule>
    <cfRule type="expression" dxfId="35" priority="36">
      <formula>AND($J39="in Arbeit")</formula>
    </cfRule>
    <cfRule type="expression" dxfId="34" priority="37">
      <formula>AND($J39="offen")</formula>
    </cfRule>
  </conditionalFormatting>
  <conditionalFormatting sqref="J70:J100">
    <cfRule type="expression" dxfId="33" priority="32">
      <formula>AND($J70="erledigt")</formula>
    </cfRule>
    <cfRule type="expression" dxfId="32" priority="33">
      <formula>AND($J70="in Arbeit")</formula>
    </cfRule>
    <cfRule type="expression" dxfId="31" priority="34">
      <formula>AND($J70="offen")</formula>
    </cfRule>
  </conditionalFormatting>
  <conditionalFormatting sqref="J103:J132">
    <cfRule type="expression" dxfId="30" priority="29">
      <formula>AND($J103="erledigt")</formula>
    </cfRule>
    <cfRule type="expression" dxfId="29" priority="30">
      <formula>AND($J103="in Arbeit")</formula>
    </cfRule>
    <cfRule type="expression" dxfId="28" priority="31">
      <formula>AND($J103="offen")</formula>
    </cfRule>
  </conditionalFormatting>
  <conditionalFormatting sqref="J135:J165">
    <cfRule type="expression" dxfId="27" priority="26">
      <formula>AND($J135="erledigt")</formula>
    </cfRule>
    <cfRule type="expression" dxfId="26" priority="27">
      <formula>AND($J135="in Arbeit")</formula>
    </cfRule>
    <cfRule type="expression" dxfId="25" priority="28">
      <formula>AND($J135="offen")</formula>
    </cfRule>
  </conditionalFormatting>
  <conditionalFormatting sqref="J168:J197">
    <cfRule type="expression" dxfId="24" priority="23">
      <formula>AND($J168="erledigt")</formula>
    </cfRule>
    <cfRule type="expression" dxfId="23" priority="24">
      <formula>AND($J168="in Arbeit")</formula>
    </cfRule>
    <cfRule type="expression" dxfId="22" priority="25">
      <formula>AND($J168="offen")</formula>
    </cfRule>
  </conditionalFormatting>
  <conditionalFormatting sqref="J200:J230">
    <cfRule type="expression" dxfId="21" priority="20">
      <formula>AND($J200="erledigt")</formula>
    </cfRule>
    <cfRule type="expression" dxfId="20" priority="21">
      <formula>AND($J200="in Arbeit")</formula>
    </cfRule>
    <cfRule type="expression" dxfId="19" priority="22">
      <formula>AND($J200="offen")</formula>
    </cfRule>
  </conditionalFormatting>
  <conditionalFormatting sqref="J233:J263">
    <cfRule type="expression" dxfId="18" priority="17">
      <formula>AND($J233="erledigt")</formula>
    </cfRule>
    <cfRule type="expression" dxfId="17" priority="18">
      <formula>AND($J233="in Arbeit")</formula>
    </cfRule>
    <cfRule type="expression" dxfId="16" priority="19">
      <formula>AND($J233="offen")</formula>
    </cfRule>
  </conditionalFormatting>
  <conditionalFormatting sqref="J266:J295">
    <cfRule type="expression" dxfId="15" priority="14">
      <formula>AND($J266="erledigt")</formula>
    </cfRule>
    <cfRule type="expression" dxfId="14" priority="15">
      <formula>AND($J266="in Arbeit")</formula>
    </cfRule>
    <cfRule type="expression" dxfId="13" priority="16">
      <formula>AND($J266="offen")</formula>
    </cfRule>
  </conditionalFormatting>
  <conditionalFormatting sqref="J298:J328">
    <cfRule type="expression" dxfId="12" priority="11">
      <formula>AND($J298="erledigt")</formula>
    </cfRule>
    <cfRule type="expression" dxfId="11" priority="12">
      <formula>AND($J298="in Arbeit")</formula>
    </cfRule>
    <cfRule type="expression" dxfId="10" priority="13">
      <formula>AND($J298="offen")</formula>
    </cfRule>
  </conditionalFormatting>
  <conditionalFormatting sqref="J331:J360">
    <cfRule type="expression" dxfId="9" priority="8">
      <formula>AND($J331="erledigt")</formula>
    </cfRule>
    <cfRule type="expression" dxfId="8" priority="9">
      <formula>AND($J331="in Arbeit")</formula>
    </cfRule>
    <cfRule type="expression" dxfId="7" priority="10">
      <formula>AND($J331="offen")</formula>
    </cfRule>
  </conditionalFormatting>
  <conditionalFormatting sqref="J363:J393">
    <cfRule type="expression" dxfId="6" priority="5">
      <formula>AND($J363="erledigt")</formula>
    </cfRule>
    <cfRule type="expression" dxfId="5" priority="6">
      <formula>AND($J363="in Arbeit")</formula>
    </cfRule>
    <cfRule type="expression" dxfId="4" priority="7">
      <formula>AND($J363="offen")</formula>
    </cfRule>
  </conditionalFormatting>
  <conditionalFormatting sqref="L400:S400">
    <cfRule type="expression" dxfId="3" priority="3">
      <formula>AND($D400="Sa")</formula>
    </cfRule>
    <cfRule type="expression" dxfId="2" priority="4">
      <formula>AND($D400="So")</formula>
    </cfRule>
  </conditionalFormatting>
  <conditionalFormatting sqref="L400:S400">
    <cfRule type="expression" dxfId="1" priority="2">
      <formula>AND($C400=TODAY())</formula>
    </cfRule>
  </conditionalFormatting>
  <conditionalFormatting sqref="K3">
    <cfRule type="expression" dxfId="0" priority="1">
      <formula>AND(K3="")</formula>
    </cfRule>
  </conditionalFormatting>
  <hyperlinks>
    <hyperlink ref="S2" r:id="rId1"/>
  </hyperlinks>
  <pageMargins left="0.7" right="0.7" top="0.78740157499999996" bottom="0.78740157499999996" header="0.3" footer="0.3"/>
  <pageSetup paperSize="9" scale="45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Einstellungen!$M$5:$M$7</xm:f>
          </x14:formula1>
          <xm:sqref>J6:J393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N120"/>
  <sheetViews>
    <sheetView showGridLines="0" workbookViewId="0"/>
  </sheetViews>
  <sheetFormatPr baseColWidth="10" defaultRowHeight="15" x14ac:dyDescent="0.25"/>
  <cols>
    <col min="2" max="2" width="13.7109375" bestFit="1" customWidth="1"/>
    <col min="3" max="3" width="25.28515625" bestFit="1" customWidth="1"/>
    <col min="4" max="4" width="17.140625" bestFit="1" customWidth="1"/>
    <col min="5" max="5" width="22.140625" bestFit="1" customWidth="1"/>
    <col min="6" max="6" width="14.85546875" bestFit="1" customWidth="1"/>
    <col min="9" max="9" width="13.7109375" bestFit="1" customWidth="1"/>
    <col min="13" max="13" width="13.7109375" bestFit="1" customWidth="1"/>
  </cols>
  <sheetData>
    <row r="3" spans="2:14" x14ac:dyDescent="0.25">
      <c r="B3" s="50" t="s">
        <v>62</v>
      </c>
      <c r="C3" s="48"/>
      <c r="D3" s="49"/>
    </row>
    <row r="4" spans="2:14" x14ac:dyDescent="0.25">
      <c r="B4" s="47" t="s">
        <v>2</v>
      </c>
      <c r="C4" s="47" t="s">
        <v>4</v>
      </c>
      <c r="D4" s="47" t="s">
        <v>63</v>
      </c>
      <c r="M4" s="40" t="s">
        <v>35</v>
      </c>
    </row>
    <row r="5" spans="2:14" x14ac:dyDescent="0.25">
      <c r="B5" s="45">
        <f>VALUE(D5&amp;Kalenderjahr)</f>
        <v>42736</v>
      </c>
      <c r="C5" s="46" t="s">
        <v>18</v>
      </c>
      <c r="D5" s="46" t="s">
        <v>17</v>
      </c>
      <c r="E5" s="52" t="s">
        <v>65</v>
      </c>
      <c r="M5" s="41" t="s">
        <v>20</v>
      </c>
      <c r="N5" s="52" t="s">
        <v>80</v>
      </c>
    </row>
    <row r="6" spans="2:14" x14ac:dyDescent="0.25">
      <c r="B6" s="45">
        <f>B7-2</f>
        <v>42839</v>
      </c>
      <c r="C6" s="46" t="s">
        <v>37</v>
      </c>
      <c r="D6" s="46" t="s">
        <v>38</v>
      </c>
      <c r="M6" s="41" t="s">
        <v>22</v>
      </c>
    </row>
    <row r="7" spans="2:14" x14ac:dyDescent="0.25">
      <c r="B7" s="45">
        <f>DOLLAR((DAY(MINUTE(Kalenderjahr/38)/2+55)&amp;".4."&amp;Kalenderjahr)/7,)*7-6</f>
        <v>42841</v>
      </c>
      <c r="C7" s="46" t="s">
        <v>39</v>
      </c>
      <c r="D7" s="46"/>
      <c r="M7" s="41" t="s">
        <v>21</v>
      </c>
    </row>
    <row r="8" spans="2:14" x14ac:dyDescent="0.25">
      <c r="B8" s="45">
        <f>B7+1</f>
        <v>42842</v>
      </c>
      <c r="C8" s="46" t="s">
        <v>40</v>
      </c>
      <c r="D8" s="46" t="s">
        <v>41</v>
      </c>
    </row>
    <row r="9" spans="2:14" x14ac:dyDescent="0.25">
      <c r="B9" s="45">
        <f>VALUE(D9&amp;Kalenderjahr)</f>
        <v>42856</v>
      </c>
      <c r="C9" s="46" t="s">
        <v>42</v>
      </c>
      <c r="D9" s="46" t="s">
        <v>43</v>
      </c>
    </row>
    <row r="10" spans="2:14" x14ac:dyDescent="0.25">
      <c r="B10" s="45">
        <f>B7+39</f>
        <v>42880</v>
      </c>
      <c r="C10" s="46" t="s">
        <v>44</v>
      </c>
      <c r="D10" s="46" t="s">
        <v>45</v>
      </c>
    </row>
    <row r="11" spans="2:14" x14ac:dyDescent="0.25">
      <c r="B11" s="45">
        <f>B7+49</f>
        <v>42890</v>
      </c>
      <c r="C11" s="46" t="s">
        <v>46</v>
      </c>
      <c r="D11" s="46" t="s">
        <v>47</v>
      </c>
    </row>
    <row r="12" spans="2:14" x14ac:dyDescent="0.25">
      <c r="B12" s="45">
        <f>B7+50</f>
        <v>42891</v>
      </c>
      <c r="C12" s="46" t="s">
        <v>48</v>
      </c>
      <c r="D12" s="46" t="s">
        <v>49</v>
      </c>
    </row>
    <row r="13" spans="2:14" x14ac:dyDescent="0.25">
      <c r="B13" s="45">
        <f>VALUE(D13&amp;Kalenderjahr)</f>
        <v>43011</v>
      </c>
      <c r="C13" s="46" t="s">
        <v>50</v>
      </c>
      <c r="D13" s="46" t="s">
        <v>51</v>
      </c>
    </row>
    <row r="14" spans="2:14" x14ac:dyDescent="0.25">
      <c r="B14" s="45">
        <f>DATE(Kalenderjahr,12,25)-WEEKDAY(DATE(Kalenderjahr,12,25),2)-21</f>
        <v>43072</v>
      </c>
      <c r="C14" s="46" t="s">
        <v>52</v>
      </c>
      <c r="D14" s="46"/>
    </row>
    <row r="15" spans="2:14" x14ac:dyDescent="0.25">
      <c r="B15" s="45">
        <f>B14+7</f>
        <v>43079</v>
      </c>
      <c r="C15" s="46" t="s">
        <v>53</v>
      </c>
      <c r="D15" s="46"/>
    </row>
    <row r="16" spans="2:14" x14ac:dyDescent="0.25">
      <c r="B16" s="45">
        <f>B15+7</f>
        <v>43086</v>
      </c>
      <c r="C16" s="46" t="s">
        <v>54</v>
      </c>
      <c r="D16" s="46"/>
    </row>
    <row r="17" spans="2:5" x14ac:dyDescent="0.25">
      <c r="B17" s="45">
        <f>B16+7</f>
        <v>43093</v>
      </c>
      <c r="C17" s="46" t="s">
        <v>55</v>
      </c>
      <c r="D17" s="46"/>
    </row>
    <row r="18" spans="2:5" x14ac:dyDescent="0.25">
      <c r="B18" s="45">
        <f>VALUE(D18&amp;Kalenderjahr)</f>
        <v>43094</v>
      </c>
      <c r="C18" s="46" t="s">
        <v>56</v>
      </c>
      <c r="D18" s="46" t="s">
        <v>57</v>
      </c>
    </row>
    <row r="19" spans="2:5" x14ac:dyDescent="0.25">
      <c r="B19" s="45">
        <f>VALUE(D19&amp;Kalenderjahr)</f>
        <v>43095</v>
      </c>
      <c r="C19" s="46" t="s">
        <v>58</v>
      </c>
      <c r="D19" s="46" t="s">
        <v>59</v>
      </c>
    </row>
    <row r="20" spans="2:5" x14ac:dyDescent="0.25">
      <c r="B20" s="45">
        <f>VALUE(D20&amp;Kalenderjahr)</f>
        <v>43100</v>
      </c>
      <c r="C20" s="46" t="s">
        <v>60</v>
      </c>
      <c r="D20" s="46" t="s">
        <v>61</v>
      </c>
    </row>
    <row r="21" spans="2:5" x14ac:dyDescent="0.25">
      <c r="B21" s="53">
        <f t="shared" ref="B21:B52" si="0">IF(C21&lt;&gt;"",VALUE(D21&amp;Kalenderjahr),"")</f>
        <v>42737</v>
      </c>
      <c r="C21" s="51" t="s">
        <v>70</v>
      </c>
      <c r="D21" s="51" t="s">
        <v>69</v>
      </c>
      <c r="E21" s="52" t="s">
        <v>64</v>
      </c>
    </row>
    <row r="22" spans="2:5" x14ac:dyDescent="0.25">
      <c r="B22" s="53" t="str">
        <f t="shared" si="0"/>
        <v/>
      </c>
      <c r="C22" s="51"/>
      <c r="D22" s="51"/>
      <c r="E22" s="52" t="s">
        <v>66</v>
      </c>
    </row>
    <row r="23" spans="2:5" x14ac:dyDescent="0.25">
      <c r="B23" s="53" t="str">
        <f t="shared" si="0"/>
        <v/>
      </c>
      <c r="C23" s="51"/>
      <c r="D23" s="51"/>
      <c r="E23" s="52" t="s">
        <v>67</v>
      </c>
    </row>
    <row r="24" spans="2:5" x14ac:dyDescent="0.25">
      <c r="B24" s="53" t="str">
        <f t="shared" si="0"/>
        <v/>
      </c>
      <c r="C24" s="51"/>
      <c r="D24" s="51"/>
      <c r="E24" s="54" t="s">
        <v>68</v>
      </c>
    </row>
    <row r="25" spans="2:5" x14ac:dyDescent="0.25">
      <c r="B25" s="53" t="str">
        <f t="shared" si="0"/>
        <v/>
      </c>
      <c r="C25" s="51"/>
      <c r="D25" s="51"/>
    </row>
    <row r="26" spans="2:5" x14ac:dyDescent="0.25">
      <c r="B26" s="53" t="str">
        <f t="shared" si="0"/>
        <v/>
      </c>
      <c r="C26" s="51"/>
      <c r="D26" s="51"/>
    </row>
    <row r="27" spans="2:5" x14ac:dyDescent="0.25">
      <c r="B27" s="53" t="str">
        <f t="shared" si="0"/>
        <v/>
      </c>
      <c r="C27" s="51"/>
      <c r="D27" s="51"/>
    </row>
    <row r="28" spans="2:5" x14ac:dyDescent="0.25">
      <c r="B28" s="53" t="str">
        <f t="shared" si="0"/>
        <v/>
      </c>
      <c r="C28" s="51"/>
      <c r="D28" s="51"/>
    </row>
    <row r="29" spans="2:5" x14ac:dyDescent="0.25">
      <c r="B29" s="53" t="str">
        <f t="shared" si="0"/>
        <v/>
      </c>
      <c r="C29" s="51"/>
      <c r="D29" s="51"/>
    </row>
    <row r="30" spans="2:5" x14ac:dyDescent="0.25">
      <c r="B30" s="53" t="str">
        <f t="shared" si="0"/>
        <v/>
      </c>
      <c r="C30" s="51"/>
      <c r="D30" s="51"/>
    </row>
    <row r="31" spans="2:5" x14ac:dyDescent="0.25">
      <c r="B31" s="53" t="str">
        <f t="shared" si="0"/>
        <v/>
      </c>
      <c r="C31" s="51"/>
      <c r="D31" s="51"/>
    </row>
    <row r="32" spans="2:5" x14ac:dyDescent="0.25">
      <c r="B32" s="53" t="str">
        <f t="shared" si="0"/>
        <v/>
      </c>
      <c r="C32" s="51"/>
      <c r="D32" s="51"/>
    </row>
    <row r="33" spans="2:4" x14ac:dyDescent="0.25">
      <c r="B33" s="53" t="str">
        <f t="shared" si="0"/>
        <v/>
      </c>
      <c r="C33" s="51"/>
      <c r="D33" s="51"/>
    </row>
    <row r="34" spans="2:4" x14ac:dyDescent="0.25">
      <c r="B34" s="53" t="str">
        <f t="shared" si="0"/>
        <v/>
      </c>
      <c r="C34" s="51"/>
      <c r="D34" s="51"/>
    </row>
    <row r="35" spans="2:4" x14ac:dyDescent="0.25">
      <c r="B35" s="53" t="str">
        <f t="shared" si="0"/>
        <v/>
      </c>
      <c r="C35" s="51"/>
      <c r="D35" s="51"/>
    </row>
    <row r="36" spans="2:4" x14ac:dyDescent="0.25">
      <c r="B36" s="53" t="str">
        <f t="shared" si="0"/>
        <v/>
      </c>
      <c r="C36" s="51"/>
      <c r="D36" s="51"/>
    </row>
    <row r="37" spans="2:4" x14ac:dyDescent="0.25">
      <c r="B37" s="53" t="str">
        <f t="shared" si="0"/>
        <v/>
      </c>
      <c r="C37" s="51"/>
      <c r="D37" s="51"/>
    </row>
    <row r="38" spans="2:4" x14ac:dyDescent="0.25">
      <c r="B38" s="53" t="str">
        <f t="shared" si="0"/>
        <v/>
      </c>
      <c r="C38" s="51"/>
      <c r="D38" s="51"/>
    </row>
    <row r="39" spans="2:4" x14ac:dyDescent="0.25">
      <c r="B39" s="53" t="str">
        <f t="shared" si="0"/>
        <v/>
      </c>
      <c r="C39" s="51"/>
      <c r="D39" s="51"/>
    </row>
    <row r="40" spans="2:4" x14ac:dyDescent="0.25">
      <c r="B40" s="53" t="str">
        <f t="shared" si="0"/>
        <v/>
      </c>
      <c r="C40" s="51"/>
      <c r="D40" s="51"/>
    </row>
    <row r="41" spans="2:4" x14ac:dyDescent="0.25">
      <c r="B41" s="53" t="str">
        <f t="shared" si="0"/>
        <v/>
      </c>
      <c r="C41" s="51"/>
      <c r="D41" s="51"/>
    </row>
    <row r="42" spans="2:4" x14ac:dyDescent="0.25">
      <c r="B42" s="53" t="str">
        <f t="shared" si="0"/>
        <v/>
      </c>
      <c r="C42" s="51"/>
      <c r="D42" s="51"/>
    </row>
    <row r="43" spans="2:4" x14ac:dyDescent="0.25">
      <c r="B43" s="53" t="str">
        <f t="shared" si="0"/>
        <v/>
      </c>
      <c r="C43" s="51"/>
      <c r="D43" s="51"/>
    </row>
    <row r="44" spans="2:4" x14ac:dyDescent="0.25">
      <c r="B44" s="53" t="str">
        <f t="shared" si="0"/>
        <v/>
      </c>
      <c r="C44" s="51"/>
      <c r="D44" s="51"/>
    </row>
    <row r="45" spans="2:4" x14ac:dyDescent="0.25">
      <c r="B45" s="53" t="str">
        <f t="shared" si="0"/>
        <v/>
      </c>
      <c r="C45" s="51"/>
      <c r="D45" s="51"/>
    </row>
    <row r="46" spans="2:4" x14ac:dyDescent="0.25">
      <c r="B46" s="53" t="str">
        <f t="shared" si="0"/>
        <v/>
      </c>
      <c r="C46" s="51"/>
      <c r="D46" s="51"/>
    </row>
    <row r="47" spans="2:4" x14ac:dyDescent="0.25">
      <c r="B47" s="53" t="str">
        <f t="shared" si="0"/>
        <v/>
      </c>
      <c r="C47" s="51"/>
      <c r="D47" s="51"/>
    </row>
    <row r="48" spans="2:4" x14ac:dyDescent="0.25">
      <c r="B48" s="53" t="str">
        <f t="shared" si="0"/>
        <v/>
      </c>
      <c r="C48" s="51"/>
      <c r="D48" s="51"/>
    </row>
    <row r="49" spans="2:4" x14ac:dyDescent="0.25">
      <c r="B49" s="53" t="str">
        <f t="shared" si="0"/>
        <v/>
      </c>
      <c r="C49" s="51"/>
      <c r="D49" s="51"/>
    </row>
    <row r="50" spans="2:4" x14ac:dyDescent="0.25">
      <c r="B50" s="53" t="str">
        <f t="shared" si="0"/>
        <v/>
      </c>
      <c r="C50" s="51"/>
      <c r="D50" s="51"/>
    </row>
    <row r="51" spans="2:4" x14ac:dyDescent="0.25">
      <c r="B51" s="53" t="str">
        <f t="shared" si="0"/>
        <v/>
      </c>
      <c r="C51" s="51"/>
      <c r="D51" s="51"/>
    </row>
    <row r="52" spans="2:4" x14ac:dyDescent="0.25">
      <c r="B52" s="53" t="str">
        <f t="shared" si="0"/>
        <v/>
      </c>
      <c r="C52" s="51"/>
      <c r="D52" s="51"/>
    </row>
    <row r="53" spans="2:4" x14ac:dyDescent="0.25">
      <c r="B53" s="53" t="str">
        <f t="shared" ref="B53:B84" si="1">IF(C53&lt;&gt;"",VALUE(D53&amp;Kalenderjahr),"")</f>
        <v/>
      </c>
      <c r="C53" s="51"/>
      <c r="D53" s="51"/>
    </row>
    <row r="54" spans="2:4" x14ac:dyDescent="0.25">
      <c r="B54" s="53" t="str">
        <f t="shared" si="1"/>
        <v/>
      </c>
      <c r="C54" s="51"/>
      <c r="D54" s="51"/>
    </row>
    <row r="55" spans="2:4" x14ac:dyDescent="0.25">
      <c r="B55" s="53" t="str">
        <f t="shared" si="1"/>
        <v/>
      </c>
      <c r="C55" s="51"/>
      <c r="D55" s="51"/>
    </row>
    <row r="56" spans="2:4" x14ac:dyDescent="0.25">
      <c r="B56" s="53" t="str">
        <f t="shared" si="1"/>
        <v/>
      </c>
      <c r="C56" s="51"/>
      <c r="D56" s="51"/>
    </row>
    <row r="57" spans="2:4" x14ac:dyDescent="0.25">
      <c r="B57" s="53" t="str">
        <f t="shared" si="1"/>
        <v/>
      </c>
      <c r="C57" s="51"/>
      <c r="D57" s="51"/>
    </row>
    <row r="58" spans="2:4" x14ac:dyDescent="0.25">
      <c r="B58" s="53" t="str">
        <f t="shared" si="1"/>
        <v/>
      </c>
      <c r="C58" s="51"/>
      <c r="D58" s="51"/>
    </row>
    <row r="59" spans="2:4" x14ac:dyDescent="0.25">
      <c r="B59" s="53" t="str">
        <f t="shared" si="1"/>
        <v/>
      </c>
      <c r="C59" s="51"/>
      <c r="D59" s="51"/>
    </row>
    <row r="60" spans="2:4" x14ac:dyDescent="0.25">
      <c r="B60" s="53" t="str">
        <f t="shared" si="1"/>
        <v/>
      </c>
      <c r="C60" s="51"/>
      <c r="D60" s="51"/>
    </row>
    <row r="61" spans="2:4" x14ac:dyDescent="0.25">
      <c r="B61" s="53" t="str">
        <f t="shared" si="1"/>
        <v/>
      </c>
      <c r="C61" s="51"/>
      <c r="D61" s="51"/>
    </row>
    <row r="62" spans="2:4" x14ac:dyDescent="0.25">
      <c r="B62" s="53" t="str">
        <f t="shared" si="1"/>
        <v/>
      </c>
      <c r="C62" s="51"/>
      <c r="D62" s="51"/>
    </row>
    <row r="63" spans="2:4" x14ac:dyDescent="0.25">
      <c r="B63" s="53" t="str">
        <f t="shared" si="1"/>
        <v/>
      </c>
      <c r="C63" s="51"/>
      <c r="D63" s="51"/>
    </row>
    <row r="64" spans="2:4" x14ac:dyDescent="0.25">
      <c r="B64" s="53" t="str">
        <f t="shared" si="1"/>
        <v/>
      </c>
      <c r="C64" s="51"/>
      <c r="D64" s="51"/>
    </row>
    <row r="65" spans="2:4" x14ac:dyDescent="0.25">
      <c r="B65" s="53" t="str">
        <f t="shared" si="1"/>
        <v/>
      </c>
      <c r="C65" s="51"/>
      <c r="D65" s="51"/>
    </row>
    <row r="66" spans="2:4" x14ac:dyDescent="0.25">
      <c r="B66" s="53" t="str">
        <f t="shared" si="1"/>
        <v/>
      </c>
      <c r="C66" s="51"/>
      <c r="D66" s="51"/>
    </row>
    <row r="67" spans="2:4" x14ac:dyDescent="0.25">
      <c r="B67" s="53" t="str">
        <f t="shared" si="1"/>
        <v/>
      </c>
      <c r="C67" s="51"/>
      <c r="D67" s="51"/>
    </row>
    <row r="68" spans="2:4" x14ac:dyDescent="0.25">
      <c r="B68" s="53" t="str">
        <f t="shared" si="1"/>
        <v/>
      </c>
      <c r="C68" s="51"/>
      <c r="D68" s="51"/>
    </row>
    <row r="69" spans="2:4" x14ac:dyDescent="0.25">
      <c r="B69" s="53" t="str">
        <f t="shared" si="1"/>
        <v/>
      </c>
      <c r="C69" s="51"/>
      <c r="D69" s="51"/>
    </row>
    <row r="70" spans="2:4" x14ac:dyDescent="0.25">
      <c r="B70" s="53" t="str">
        <f t="shared" si="1"/>
        <v/>
      </c>
      <c r="C70" s="51"/>
      <c r="D70" s="51"/>
    </row>
    <row r="71" spans="2:4" x14ac:dyDescent="0.25">
      <c r="B71" s="53" t="str">
        <f t="shared" si="1"/>
        <v/>
      </c>
      <c r="C71" s="51"/>
      <c r="D71" s="51"/>
    </row>
    <row r="72" spans="2:4" x14ac:dyDescent="0.25">
      <c r="B72" s="53" t="str">
        <f t="shared" si="1"/>
        <v/>
      </c>
      <c r="C72" s="51"/>
      <c r="D72" s="51"/>
    </row>
    <row r="73" spans="2:4" x14ac:dyDescent="0.25">
      <c r="B73" s="53" t="str">
        <f t="shared" si="1"/>
        <v/>
      </c>
      <c r="C73" s="51"/>
      <c r="D73" s="51"/>
    </row>
    <row r="74" spans="2:4" x14ac:dyDescent="0.25">
      <c r="B74" s="53" t="str">
        <f t="shared" si="1"/>
        <v/>
      </c>
      <c r="C74" s="51"/>
      <c r="D74" s="51"/>
    </row>
    <row r="75" spans="2:4" x14ac:dyDescent="0.25">
      <c r="B75" s="53" t="str">
        <f t="shared" si="1"/>
        <v/>
      </c>
      <c r="C75" s="51"/>
      <c r="D75" s="51"/>
    </row>
    <row r="76" spans="2:4" x14ac:dyDescent="0.25">
      <c r="B76" s="53" t="str">
        <f t="shared" si="1"/>
        <v/>
      </c>
      <c r="C76" s="51"/>
      <c r="D76" s="51"/>
    </row>
    <row r="77" spans="2:4" x14ac:dyDescent="0.25">
      <c r="B77" s="53" t="str">
        <f t="shared" si="1"/>
        <v/>
      </c>
      <c r="C77" s="51"/>
      <c r="D77" s="51"/>
    </row>
    <row r="78" spans="2:4" x14ac:dyDescent="0.25">
      <c r="B78" s="53" t="str">
        <f t="shared" si="1"/>
        <v/>
      </c>
      <c r="C78" s="51"/>
      <c r="D78" s="51"/>
    </row>
    <row r="79" spans="2:4" x14ac:dyDescent="0.25">
      <c r="B79" s="53" t="str">
        <f t="shared" si="1"/>
        <v/>
      </c>
      <c r="C79" s="51"/>
      <c r="D79" s="51"/>
    </row>
    <row r="80" spans="2:4" x14ac:dyDescent="0.25">
      <c r="B80" s="53" t="str">
        <f t="shared" si="1"/>
        <v/>
      </c>
      <c r="C80" s="51"/>
      <c r="D80" s="51"/>
    </row>
    <row r="81" spans="2:4" x14ac:dyDescent="0.25">
      <c r="B81" s="53" t="str">
        <f t="shared" si="1"/>
        <v/>
      </c>
      <c r="C81" s="51"/>
      <c r="D81" s="51"/>
    </row>
    <row r="82" spans="2:4" x14ac:dyDescent="0.25">
      <c r="B82" s="53" t="str">
        <f t="shared" si="1"/>
        <v/>
      </c>
      <c r="C82" s="51"/>
      <c r="D82" s="51"/>
    </row>
    <row r="83" spans="2:4" x14ac:dyDescent="0.25">
      <c r="B83" s="53" t="str">
        <f t="shared" si="1"/>
        <v/>
      </c>
      <c r="C83" s="51"/>
      <c r="D83" s="51"/>
    </row>
    <row r="84" spans="2:4" x14ac:dyDescent="0.25">
      <c r="B84" s="53" t="str">
        <f t="shared" si="1"/>
        <v/>
      </c>
      <c r="C84" s="51"/>
      <c r="D84" s="51"/>
    </row>
    <row r="85" spans="2:4" x14ac:dyDescent="0.25">
      <c r="B85" s="53" t="str">
        <f t="shared" ref="B85:B116" si="2">IF(C85&lt;&gt;"",VALUE(D85&amp;Kalenderjahr),"")</f>
        <v/>
      </c>
      <c r="C85" s="51"/>
      <c r="D85" s="51"/>
    </row>
    <row r="86" spans="2:4" x14ac:dyDescent="0.25">
      <c r="B86" s="53" t="str">
        <f t="shared" si="2"/>
        <v/>
      </c>
      <c r="C86" s="51"/>
      <c r="D86" s="51"/>
    </row>
    <row r="87" spans="2:4" x14ac:dyDescent="0.25">
      <c r="B87" s="53" t="str">
        <f t="shared" si="2"/>
        <v/>
      </c>
      <c r="C87" s="51"/>
      <c r="D87" s="51"/>
    </row>
    <row r="88" spans="2:4" x14ac:dyDescent="0.25">
      <c r="B88" s="53" t="str">
        <f t="shared" si="2"/>
        <v/>
      </c>
      <c r="C88" s="51"/>
      <c r="D88" s="51"/>
    </row>
    <row r="89" spans="2:4" x14ac:dyDescent="0.25">
      <c r="B89" s="53" t="str">
        <f t="shared" si="2"/>
        <v/>
      </c>
      <c r="C89" s="51"/>
      <c r="D89" s="51"/>
    </row>
    <row r="90" spans="2:4" x14ac:dyDescent="0.25">
      <c r="B90" s="53" t="str">
        <f t="shared" si="2"/>
        <v/>
      </c>
      <c r="C90" s="51"/>
      <c r="D90" s="51"/>
    </row>
    <row r="91" spans="2:4" x14ac:dyDescent="0.25">
      <c r="B91" s="53" t="str">
        <f t="shared" si="2"/>
        <v/>
      </c>
      <c r="C91" s="51"/>
      <c r="D91" s="51"/>
    </row>
    <row r="92" spans="2:4" x14ac:dyDescent="0.25">
      <c r="B92" s="53" t="str">
        <f t="shared" si="2"/>
        <v/>
      </c>
      <c r="C92" s="51"/>
      <c r="D92" s="51"/>
    </row>
    <row r="93" spans="2:4" x14ac:dyDescent="0.25">
      <c r="B93" s="53" t="str">
        <f t="shared" si="2"/>
        <v/>
      </c>
      <c r="C93" s="51"/>
      <c r="D93" s="51"/>
    </row>
    <row r="94" spans="2:4" x14ac:dyDescent="0.25">
      <c r="B94" s="53" t="str">
        <f t="shared" si="2"/>
        <v/>
      </c>
      <c r="C94" s="51"/>
      <c r="D94" s="51"/>
    </row>
    <row r="95" spans="2:4" x14ac:dyDescent="0.25">
      <c r="B95" s="53" t="str">
        <f t="shared" si="2"/>
        <v/>
      </c>
      <c r="C95" s="51"/>
      <c r="D95" s="51"/>
    </row>
    <row r="96" spans="2:4" x14ac:dyDescent="0.25">
      <c r="B96" s="53" t="str">
        <f t="shared" si="2"/>
        <v/>
      </c>
      <c r="C96" s="51"/>
      <c r="D96" s="51"/>
    </row>
    <row r="97" spans="2:4" x14ac:dyDescent="0.25">
      <c r="B97" s="53" t="str">
        <f t="shared" si="2"/>
        <v/>
      </c>
      <c r="C97" s="51"/>
      <c r="D97" s="51"/>
    </row>
    <row r="98" spans="2:4" x14ac:dyDescent="0.25">
      <c r="B98" s="53" t="str">
        <f t="shared" si="2"/>
        <v/>
      </c>
      <c r="C98" s="51"/>
      <c r="D98" s="51"/>
    </row>
    <row r="99" spans="2:4" x14ac:dyDescent="0.25">
      <c r="B99" s="53" t="str">
        <f t="shared" si="2"/>
        <v/>
      </c>
      <c r="C99" s="51"/>
      <c r="D99" s="51"/>
    </row>
    <row r="100" spans="2:4" x14ac:dyDescent="0.25">
      <c r="B100" s="53" t="str">
        <f t="shared" si="2"/>
        <v/>
      </c>
      <c r="C100" s="51"/>
      <c r="D100" s="51"/>
    </row>
    <row r="101" spans="2:4" x14ac:dyDescent="0.25">
      <c r="B101" s="53" t="str">
        <f t="shared" si="2"/>
        <v/>
      </c>
      <c r="C101" s="51"/>
      <c r="D101" s="51"/>
    </row>
    <row r="102" spans="2:4" x14ac:dyDescent="0.25">
      <c r="B102" s="53" t="str">
        <f t="shared" si="2"/>
        <v/>
      </c>
      <c r="C102" s="51"/>
      <c r="D102" s="51"/>
    </row>
    <row r="103" spans="2:4" x14ac:dyDescent="0.25">
      <c r="B103" s="53" t="str">
        <f t="shared" si="2"/>
        <v/>
      </c>
      <c r="C103" s="51"/>
      <c r="D103" s="51"/>
    </row>
    <row r="104" spans="2:4" x14ac:dyDescent="0.25">
      <c r="B104" s="53" t="str">
        <f t="shared" si="2"/>
        <v/>
      </c>
      <c r="C104" s="51"/>
      <c r="D104" s="51"/>
    </row>
    <row r="105" spans="2:4" x14ac:dyDescent="0.25">
      <c r="B105" s="53" t="str">
        <f t="shared" si="2"/>
        <v/>
      </c>
      <c r="C105" s="51"/>
      <c r="D105" s="51"/>
    </row>
    <row r="106" spans="2:4" x14ac:dyDescent="0.25">
      <c r="B106" s="53" t="str">
        <f t="shared" si="2"/>
        <v/>
      </c>
      <c r="C106" s="51"/>
      <c r="D106" s="51"/>
    </row>
    <row r="107" spans="2:4" x14ac:dyDescent="0.25">
      <c r="B107" s="53" t="str">
        <f t="shared" si="2"/>
        <v/>
      </c>
      <c r="C107" s="51"/>
      <c r="D107" s="51"/>
    </row>
    <row r="108" spans="2:4" x14ac:dyDescent="0.25">
      <c r="B108" s="53" t="str">
        <f t="shared" si="2"/>
        <v/>
      </c>
      <c r="C108" s="51"/>
      <c r="D108" s="51"/>
    </row>
    <row r="109" spans="2:4" x14ac:dyDescent="0.25">
      <c r="B109" s="53" t="str">
        <f t="shared" si="2"/>
        <v/>
      </c>
      <c r="C109" s="51"/>
      <c r="D109" s="51"/>
    </row>
    <row r="110" spans="2:4" x14ac:dyDescent="0.25">
      <c r="B110" s="53" t="str">
        <f t="shared" si="2"/>
        <v/>
      </c>
      <c r="C110" s="51"/>
      <c r="D110" s="51"/>
    </row>
    <row r="111" spans="2:4" x14ac:dyDescent="0.25">
      <c r="B111" s="53" t="str">
        <f t="shared" si="2"/>
        <v/>
      </c>
      <c r="C111" s="51"/>
      <c r="D111" s="51"/>
    </row>
    <row r="112" spans="2:4" x14ac:dyDescent="0.25">
      <c r="B112" s="53" t="str">
        <f t="shared" si="2"/>
        <v/>
      </c>
      <c r="C112" s="51"/>
      <c r="D112" s="51"/>
    </row>
    <row r="113" spans="2:4" x14ac:dyDescent="0.25">
      <c r="B113" s="53" t="str">
        <f t="shared" si="2"/>
        <v/>
      </c>
      <c r="C113" s="51"/>
      <c r="D113" s="51"/>
    </row>
    <row r="114" spans="2:4" x14ac:dyDescent="0.25">
      <c r="B114" s="53" t="str">
        <f t="shared" si="2"/>
        <v/>
      </c>
      <c r="C114" s="51"/>
      <c r="D114" s="51"/>
    </row>
    <row r="115" spans="2:4" x14ac:dyDescent="0.25">
      <c r="B115" s="53" t="str">
        <f t="shared" si="2"/>
        <v/>
      </c>
      <c r="C115" s="51"/>
      <c r="D115" s="51"/>
    </row>
    <row r="116" spans="2:4" x14ac:dyDescent="0.25">
      <c r="B116" s="53" t="str">
        <f t="shared" si="2"/>
        <v/>
      </c>
      <c r="C116" s="51"/>
      <c r="D116" s="51"/>
    </row>
    <row r="117" spans="2:4" x14ac:dyDescent="0.25">
      <c r="B117" s="53" t="str">
        <f t="shared" ref="B117:B120" si="3">IF(C117&lt;&gt;"",VALUE(D117&amp;Kalenderjahr),"")</f>
        <v/>
      </c>
      <c r="C117" s="51"/>
      <c r="D117" s="51"/>
    </row>
    <row r="118" spans="2:4" x14ac:dyDescent="0.25">
      <c r="B118" s="53" t="str">
        <f t="shared" si="3"/>
        <v/>
      </c>
      <c r="C118" s="51"/>
      <c r="D118" s="51"/>
    </row>
    <row r="119" spans="2:4" x14ac:dyDescent="0.25">
      <c r="B119" s="53" t="str">
        <f t="shared" si="3"/>
        <v/>
      </c>
      <c r="C119" s="51"/>
      <c r="D119" s="51"/>
    </row>
    <row r="120" spans="2:4" x14ac:dyDescent="0.25">
      <c r="B120" s="53" t="str">
        <f t="shared" si="3"/>
        <v/>
      </c>
      <c r="C120" s="51"/>
      <c r="D120" s="51"/>
    </row>
  </sheetData>
  <dataValidations count="1">
    <dataValidation type="list" allowBlank="1" showInputMessage="1" showErrorMessage="1" sqref="M5:M7">
      <formula1>$M$5:$M$7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2017</vt:lpstr>
      <vt:lpstr>Einstellungen</vt:lpstr>
      <vt:lpstr>Kalenderjahr</vt:lpstr>
    </vt:vector>
  </TitlesOfParts>
  <Company>www.alle-meine-vorlagen.de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Redaktionsplan</dc:title>
  <dc:subject>Content-Strategie planen</dc:subject>
  <dc:creator>TM</dc:creator>
  <cp:keywords>Content-Strategie</cp:keywords>
  <dc:description>Plane deine Bloginhalte mit diesem Redaktionsplaner</dc:description>
  <cp:lastModifiedBy>TM</cp:lastModifiedBy>
  <cp:lastPrinted>2016-12-12T18:26:51Z</cp:lastPrinted>
  <dcterms:created xsi:type="dcterms:W3CDTF">2016-12-05T19:27:56Z</dcterms:created>
  <dcterms:modified xsi:type="dcterms:W3CDTF">2016-12-12T18:26:56Z</dcterms:modified>
  <cp:category>Planung</cp:category>
  <cp:contentStatus>Version 2.1</cp:contentStatus>
  <dc:language>deutsch</dc:language>
  <cp:version>2.1</cp:version>
</cp:coreProperties>
</file>